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18195" windowHeight="11520" tabRatio="947" activeTab="3"/>
  </bookViews>
  <sheets>
    <sheet name="Таб.1 прил.2" sheetId="1" r:id="rId1"/>
    <sheet name="Таб.2 прил.2" sheetId="2" r:id="rId2"/>
    <sheet name="Таб.3 прил.2" sheetId="3" r:id="rId3"/>
    <sheet name="Таб.4 прил.2" sheetId="4" r:id="rId4"/>
    <sheet name="Таб.5 прил.2" sheetId="5" r:id="rId5"/>
    <sheet name="Таб.1 прил.4" sheetId="6" r:id="rId6"/>
    <sheet name="Таб.2 прил.4" sheetId="7" r:id="rId7"/>
    <sheet name="Таб.1 прил.5" sheetId="8" r:id="rId8"/>
    <sheet name="Таб.2 прил.5" sheetId="9" r:id="rId9"/>
    <sheet name="Таб.3 прил.5" sheetId="10" r:id="rId10"/>
    <sheet name="Таб.1 прил.6" sheetId="11" r:id="rId11"/>
    <sheet name="Таб.4 прил.6" sheetId="12" r:id="rId12"/>
    <sheet name="Таб.5 прил.6" sheetId="16" r:id="rId13"/>
    <sheet name="Лист1" sheetId="17" r:id="rId14"/>
  </sheets>
  <definedNames>
    <definedName name="_xlnm.Print_Titles" localSheetId="2">'Таб.3 прил.2'!$5:$7</definedName>
    <definedName name="_xlnm.Print_Area" localSheetId="0">'Таб.1 прил.2'!$A$1:$K$16</definedName>
    <definedName name="_xlnm.Print_Area" localSheetId="5">'Таб.1 прил.4'!$A$1:$F$20</definedName>
    <definedName name="_xlnm.Print_Area" localSheetId="7">'Таб.1 прил.5'!$A$1:$J$18</definedName>
    <definedName name="_xlnm.Print_Area" localSheetId="1">'Таб.2 прил.2'!$A$1:$D$17</definedName>
    <definedName name="_xlnm.Print_Area" localSheetId="8">'Таб.2 прил.5'!$A$1:$G$67</definedName>
    <definedName name="_xlnm.Print_Area" localSheetId="3">'Таб.4 прил.2'!$A$1:$I$29</definedName>
    <definedName name="_xlnm.Print_Area" localSheetId="11">'Таб.4 прил.6'!$A$1:$E$12</definedName>
    <definedName name="_xlnm.Print_Area" localSheetId="4">'Таб.5 прил.2'!$A$1:$G$86</definedName>
  </definedNames>
  <calcPr calcId="144525" iterate="1"/>
</workbook>
</file>

<file path=xl/calcChain.xml><?xml version="1.0" encoding="utf-8"?>
<calcChain xmlns="http://schemas.openxmlformats.org/spreadsheetml/2006/main">
  <c r="D18" i="3" l="1"/>
  <c r="E19" i="3" l="1"/>
  <c r="I10" i="3"/>
  <c r="I14" i="3"/>
  <c r="F10" i="3"/>
  <c r="G10" i="3"/>
  <c r="H10" i="3"/>
  <c r="D12" i="4"/>
  <c r="H14" i="3"/>
  <c r="E20" i="3"/>
  <c r="F20" i="3"/>
  <c r="G20" i="3"/>
  <c r="H20" i="3"/>
  <c r="I20" i="3"/>
  <c r="D20" i="3"/>
  <c r="I19" i="3"/>
  <c r="F19" i="3"/>
  <c r="G19" i="3"/>
  <c r="H19" i="3"/>
  <c r="H9" i="3" s="1"/>
  <c r="H13" i="3" s="1"/>
  <c r="D19" i="3"/>
  <c r="G32" i="3"/>
  <c r="H32" i="3"/>
  <c r="I32" i="3"/>
  <c r="H24" i="3"/>
  <c r="H18" i="3" s="1"/>
  <c r="H8" i="3" s="1"/>
  <c r="H12" i="3" s="1"/>
  <c r="H21" i="3"/>
  <c r="G12" i="4" l="1"/>
  <c r="G11" i="4"/>
  <c r="G10" i="4" l="1"/>
  <c r="E10" i="3"/>
  <c r="D24" i="3" l="1"/>
  <c r="E24" i="3"/>
  <c r="F24" i="3"/>
  <c r="I24" i="3"/>
  <c r="G24" i="3"/>
  <c r="D32" i="3" l="1"/>
  <c r="E32" i="3"/>
  <c r="E21" i="3" l="1"/>
  <c r="F21" i="3"/>
  <c r="G21" i="3"/>
  <c r="I21" i="3"/>
  <c r="D21" i="3"/>
  <c r="F32" i="3" l="1"/>
  <c r="E28" i="3" l="1"/>
  <c r="E18" i="3"/>
  <c r="F28" i="3" l="1"/>
  <c r="G28" i="3"/>
  <c r="I28" i="3"/>
  <c r="D8" i="10" l="1"/>
  <c r="D11" i="10" l="1"/>
  <c r="D9" i="10"/>
  <c r="G9" i="10"/>
  <c r="G11" i="10"/>
  <c r="G8" i="10"/>
  <c r="E61" i="9"/>
  <c r="D61" i="9"/>
  <c r="E60" i="9"/>
  <c r="D60" i="9"/>
  <c r="E26" i="9"/>
  <c r="D26" i="9"/>
  <c r="D55" i="9" s="1"/>
  <c r="D53" i="9" s="1"/>
  <c r="D58" i="9" s="1"/>
  <c r="E28" i="9"/>
  <c r="D28" i="9"/>
  <c r="E13" i="9"/>
  <c r="D13" i="9"/>
  <c r="E51" i="9"/>
  <c r="E48" i="9" s="1"/>
  <c r="D51" i="9"/>
  <c r="D48" i="9" s="1"/>
  <c r="E56" i="9"/>
  <c r="D56" i="9"/>
  <c r="E37" i="9"/>
  <c r="D37" i="9"/>
  <c r="E40" i="9"/>
  <c r="D40" i="9"/>
  <c r="E55" i="9" l="1"/>
  <c r="E53" i="9" s="1"/>
  <c r="E58" i="9" s="1"/>
  <c r="D12" i="11"/>
  <c r="F18" i="3" l="1"/>
  <c r="G18" i="3"/>
  <c r="G8" i="3" s="1"/>
  <c r="I18" i="3"/>
  <c r="I8" i="3" s="1"/>
  <c r="F14" i="3" l="1"/>
  <c r="G14" i="3"/>
  <c r="D10" i="3"/>
  <c r="C12" i="4" s="1"/>
  <c r="E9" i="3"/>
  <c r="E13" i="3" s="1"/>
  <c r="F9" i="3"/>
  <c r="G9" i="3"/>
  <c r="D9" i="3"/>
  <c r="D13" i="3" s="1"/>
  <c r="F8" i="3"/>
  <c r="F12" i="3" s="1"/>
  <c r="G12" i="3"/>
  <c r="I12" i="3"/>
  <c r="D8" i="3"/>
  <c r="D12" i="3" s="1"/>
  <c r="I9" i="3" l="1"/>
  <c r="H11" i="4" s="1"/>
  <c r="D14" i="3"/>
  <c r="E8" i="3"/>
  <c r="E12" i="3" s="1"/>
  <c r="F12" i="4"/>
  <c r="E12" i="4"/>
  <c r="G13" i="3"/>
  <c r="F11" i="4"/>
  <c r="E11" i="4"/>
  <c r="F13" i="3"/>
  <c r="E14" i="3"/>
  <c r="I13" i="3"/>
  <c r="D11" i="4"/>
  <c r="D10" i="4" s="1"/>
  <c r="H12" i="4"/>
  <c r="C11" i="4"/>
  <c r="D71" i="5"/>
  <c r="E71" i="5"/>
  <c r="C71" i="5"/>
  <c r="D11" i="5"/>
  <c r="E11" i="5"/>
  <c r="C11" i="5"/>
  <c r="B12" i="4" l="1"/>
  <c r="F10" i="4"/>
  <c r="E10" i="4"/>
  <c r="H10" i="4"/>
  <c r="B11" i="4"/>
  <c r="C10" i="4"/>
  <c r="B10" i="4" l="1"/>
</calcChain>
</file>

<file path=xl/sharedStrings.xml><?xml version="1.0" encoding="utf-8"?>
<sst xmlns="http://schemas.openxmlformats.org/spreadsheetml/2006/main" count="564" uniqueCount="261">
  <si>
    <t>Цель/задачи, требующие решения для достижения цели</t>
  </si>
  <si>
    <t>Наименование целевого индикатора</t>
  </si>
  <si>
    <t>Ед. измерения</t>
  </si>
  <si>
    <t>Значение весового коэффициента целевого индикатора</t>
  </si>
  <si>
    <t>Значение целевого индикатора</t>
  </si>
  <si>
    <t>Примечание</t>
  </si>
  <si>
    <t>Наименование основного мероприятия</t>
  </si>
  <si>
    <t>Ответственный исполнитель программных мероприятий</t>
  </si>
  <si>
    <t>Срок реализации</t>
  </si>
  <si>
    <t>Ожидаемый результат (краткое описание)</t>
  </si>
  <si>
    <t>Ответственный исполнитель</t>
  </si>
  <si>
    <t> Статус</t>
  </si>
  <si>
    <t xml:space="preserve">Наименование муниципальной программы, подпрограммы, мероприятия  </t>
  </si>
  <si>
    <t>Ответственный исполнитель, соисполнители</t>
  </si>
  <si>
    <t>Расходы (тыс. руб.), годы</t>
  </si>
  <si>
    <t>Муниципальная программа</t>
  </si>
  <si>
    <t xml:space="preserve">областной бюджет </t>
  </si>
  <si>
    <t>местные бюджеты</t>
  </si>
  <si>
    <t>внебюджетные источники</t>
  </si>
  <si>
    <t>Всего сумма затрат,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</si>
  <si>
    <t>Источники и направления расходов в разрезе муниципальных заказчиков программы (главных распорядителей бюджетных средств)</t>
  </si>
  <si>
    <t>всего</t>
  </si>
  <si>
    <t>в том числе по годам</t>
  </si>
  <si>
    <t xml:space="preserve">областного бюджета              </t>
  </si>
  <si>
    <t xml:space="preserve">местного бюджета *           </t>
  </si>
  <si>
    <t>внебюджетных источников *</t>
  </si>
  <si>
    <t xml:space="preserve">Капитальные вложения,                                                                                                                        в том числе из:                                                                                                           </t>
  </si>
  <si>
    <t xml:space="preserve">Прочие расходы,                                                                                                             в том числе из:                                                                                                                   </t>
  </si>
  <si>
    <t xml:space="preserve">Всего финансовых затрат,                                                                                                 в том  числе из: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</si>
  <si>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НИОКР</t>
    </r>
    <r>
      <rPr>
        <b/>
        <sz val="10"/>
        <rFont val="Times New Roman"/>
        <family val="1"/>
        <charset val="204"/>
      </rPr>
      <t>**</t>
    </r>
    <r>
      <rPr>
        <b/>
        <sz val="10"/>
        <color indexed="8"/>
        <rFont val="Times New Roman"/>
        <family val="1"/>
        <charset val="204"/>
      </rPr>
      <t xml:space="preserve">,                                                                                                                                      в том числе из:                                                                                                                                  </t>
    </r>
  </si>
  <si>
    <t xml:space="preserve">* - указываются прогнозные объемы;
** - научно-исследовательские и опытно-конструкторские работы.
</t>
  </si>
  <si>
    <t>Наименование мероприятия</t>
  </si>
  <si>
    <t>Наименование показателя</t>
  </si>
  <si>
    <t xml:space="preserve">Наименование показателя  </t>
  </si>
  <si>
    <t xml:space="preserve">(ед. изм.) </t>
  </si>
  <si>
    <t xml:space="preserve">Стоимость единицы </t>
  </si>
  <si>
    <t xml:space="preserve">Сумма затрат, </t>
  </si>
  <si>
    <t xml:space="preserve">в том числе: </t>
  </si>
  <si>
    <t xml:space="preserve">внебюджетные источники </t>
  </si>
  <si>
    <t xml:space="preserve">Наименование показателя </t>
  </si>
  <si>
    <t>(ед. изм.)</t>
  </si>
  <si>
    <t xml:space="preserve">Стоимость ед. изм.   </t>
  </si>
  <si>
    <t xml:space="preserve">областной бюджет       </t>
  </si>
  <si>
    <t>федеральный бюджет</t>
  </si>
  <si>
    <t>х</t>
  </si>
  <si>
    <t xml:space="preserve">Стоимость ед. изм.         </t>
  </si>
  <si>
    <t>областной бюджет</t>
  </si>
  <si>
    <t>Сумма затрат по цели 1 муниципальной программы</t>
  </si>
  <si>
    <t>Сумма затрат по муниципальной программе</t>
  </si>
  <si>
    <t xml:space="preserve">При заполнении столбца №7 ожидаемые результаты указываются за период, на который разрабатывается план реализации мероприятий муниципальной программы. Например, если план реализации разрабатывается на очередной 2015 г. и плановый период 2016 и 2017 годов, то в столбце 7 указываются результаты, ожидаемые от реализации мероприятий в 2015-2017 годах.
в столбце № 3 приводятся значения показателей на первый год начала реализации муниципальной программы (например, если период реализации муниципальной программы 2015-2021 годы, то указываются плановые значения на 2015 год).
в столбцах № 4, №5 приводятся значения показателей на второй и третий год реализации муниципальной программы (например, если период реализации муниципальной программы 2015-2021 годы, то указываются плановые значения на 2016 и 2017 годы).
в ячейках соответствующих графам «Стоимость единицы», «Сумма затрат, в том числе:», «областной бюджет», «федеральный бюджет», «местные бюджеты», «внебюджетные источники» приводятся объемы финансирования в «тыс. руб.».
целям, задачам и мероприятиям в обязательном порядке присваивается порядковый номер (например: 1. Цель, 1.1. Задача, 1.2. Задача, 1.3. Задача, 1.1.1 Мероприятие, 1.1.2 Мероприятие, 1.1.3 Мероприятие, 1.1.4 Мероприятие….и так далее),
мероприятия плана реализации программы должны раскрывать суть укрупненных основных программных мероприятий, отражать конкретные действия, на которые направлено расходование средств (например, приобретение автотранспорта для подведомственных учреждений). 
При заполнении столбца №7 ожидаемые результаты указываются за период, на который разрабатывается план реализации мероприятий муниципальной программы. </t>
  </si>
  <si>
    <r>
      <rPr>
        <b/>
        <sz val="11"/>
        <color indexed="8"/>
        <rFont val="Times New Roman"/>
        <family val="1"/>
        <charset val="204"/>
      </rPr>
      <t>Таблица №1</t>
    </r>
    <r>
      <rPr>
        <sz val="11"/>
        <color indexed="8"/>
        <rFont val="Times New Roman"/>
        <family val="1"/>
        <charset val="204"/>
      </rPr>
      <t xml:space="preserve"> Отчет о выполнении плановых значений целевых индикаторов муниципальной программы</t>
    </r>
  </si>
  <si>
    <t>(наименование должности  координатора муниципальной программы)</t>
  </si>
  <si>
    <t>(подпись)</t>
  </si>
  <si>
    <t>(ФИО)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</si>
  <si>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</si>
  <si>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</si>
  <si>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</si>
  <si>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</si>
  <si>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</si>
  <si>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</si>
  <si>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</si>
  <si>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r>
      <rPr>
        <b/>
        <sz val="11"/>
        <color indexed="8"/>
        <rFont val="Times New Roman"/>
        <family val="1"/>
        <charset val="204"/>
      </rPr>
      <t>Таблица № 2</t>
    </r>
    <r>
      <rPr>
        <sz val="11"/>
        <color indexed="8"/>
        <rFont val="Times New Roman"/>
        <family val="1"/>
        <charset val="204"/>
      </rPr>
      <t xml:space="preserve"> Отчет о  ходе выполнения мероприятий плана реализации муниципальной программы</t>
    </r>
  </si>
  <si>
    <t>Причины отклонения планового значения от фактического</t>
  </si>
  <si>
    <t>Отчетный период реализации муниципальной программы</t>
  </si>
  <si>
    <t>С начала реализации муниципальной программы</t>
  </si>
  <si>
    <t>План</t>
  </si>
  <si>
    <t>Факт</t>
  </si>
  <si>
    <t>% выполнения</t>
  </si>
  <si>
    <t>Примечание: столбцы № 7-9 заполняются для целевых индикаторов, рассчитанных нарастающим итогом, в столбцах № 4 и № 7 указывается плановое значение целевого индикатора, соответствующее утвержденному плановому значению целевого индикатора в муниципальной программе, в актуальной редакции на дату составления отчетности, столбец № 10 заполняется при наличии отклонений планового значения целевого индикатора от фактического, как в положительную, так и отрицательную сторону.</t>
  </si>
  <si>
    <t>Государственные заказчики/ответственные за привлечение средств</t>
  </si>
  <si>
    <t>Источники финансирования</t>
  </si>
  <si>
    <t>Полученный результат (краткое описание)</t>
  </si>
  <si>
    <t>Кассовое исполнение, %</t>
  </si>
  <si>
    <t>Всего по мероприятию, в том числе:</t>
  </si>
  <si>
    <t>Всего, в том числе:</t>
  </si>
  <si>
    <t>Объем финансирования (тыс. руб.) за отчетный год</t>
  </si>
  <si>
    <t>Примечание: в столбце № 4 указывается плановое значение, соответствующее утвержденному плановому значению в плане реализации муниципальной программы, в актуальной редакции по состоянию на 31 декабря отчетного года, столбец № 7 заполняется в обязательном порядке и при наличии отклонений планового значения от фактического, как в положительную так и отрицательную сторону приводятся причины отклонений</t>
  </si>
  <si>
    <t>Источник финансирования программы</t>
  </si>
  <si>
    <t>Объемы и источники финансирования, тыс. руб.</t>
  </si>
  <si>
    <t>отчетный год</t>
  </si>
  <si>
    <t>с начала реализации программы</t>
  </si>
  <si>
    <t>план</t>
  </si>
  <si>
    <t>факт</t>
  </si>
  <si>
    <t>% выполнения плана</t>
  </si>
  <si>
    <t>план (годовой)</t>
  </si>
  <si>
    <t xml:space="preserve">областной бюджет  </t>
  </si>
  <si>
    <t xml:space="preserve">местные бюджеты   </t>
  </si>
  <si>
    <t xml:space="preserve">внебюджетные источники  </t>
  </si>
  <si>
    <t xml:space="preserve">Сумма затрат,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  </t>
  </si>
  <si>
    <t>№ п/п</t>
  </si>
  <si>
    <t xml:space="preserve">Наименование целевого индикатора программы </t>
  </si>
  <si>
    <t>Ед. изм.</t>
  </si>
  <si>
    <r>
      <t>Весовой коэффициент, присвоенный целевому индикатору  (k</t>
    </r>
    <r>
      <rPr>
        <vertAlign val="subscript"/>
        <sz val="10"/>
        <color indexed="8"/>
        <rFont val="Times New Roman"/>
        <family val="1"/>
        <charset val="204"/>
      </rPr>
      <t>j</t>
    </r>
    <r>
      <rPr>
        <sz val="10"/>
        <color indexed="8"/>
        <rFont val="Times New Roman"/>
        <family val="1"/>
        <charset val="204"/>
      </rPr>
      <t xml:space="preserve"> )</t>
    </r>
  </si>
  <si>
    <r>
      <t>Базовое значение целевого индикатора (I</t>
    </r>
    <r>
      <rPr>
        <vertAlign val="subscript"/>
        <sz val="10"/>
        <color indexed="8"/>
        <rFont val="Times New Roman"/>
        <family val="1"/>
        <charset val="204"/>
      </rPr>
      <t>bj</t>
    </r>
    <r>
      <rPr>
        <sz val="10"/>
        <color indexed="8"/>
        <rFont val="Times New Roman"/>
        <family val="1"/>
        <charset val="204"/>
      </rPr>
      <t xml:space="preserve"> )</t>
    </r>
  </si>
  <si>
    <r>
      <t>Плановое значение целевого индикатора (I</t>
    </r>
    <r>
      <rPr>
        <vertAlign val="subscript"/>
        <sz val="10"/>
        <color indexed="8"/>
        <rFont val="Times New Roman"/>
        <family val="1"/>
        <charset val="204"/>
      </rPr>
      <t>pj</t>
    </r>
    <r>
      <rPr>
        <sz val="10"/>
        <color indexed="8"/>
        <rFont val="Times New Roman"/>
        <family val="1"/>
        <charset val="204"/>
      </rPr>
      <t xml:space="preserve"> )</t>
    </r>
  </si>
  <si>
    <r>
      <t>Индекс результативности целевого индикатора (I</t>
    </r>
    <r>
      <rPr>
        <vertAlign val="subscript"/>
        <sz val="10"/>
        <color indexed="8"/>
        <rFont val="Times New Roman"/>
        <family val="1"/>
        <charset val="204"/>
      </rPr>
      <t>j</t>
    </r>
    <r>
      <rPr>
        <sz val="10"/>
        <color indexed="8"/>
        <rFont val="Times New Roman"/>
        <family val="1"/>
        <charset val="204"/>
      </rPr>
      <t xml:space="preserve"> ) </t>
    </r>
  </si>
  <si>
    <r>
      <t>Показатель оценки выполнения целевого индикатора (i</t>
    </r>
    <r>
      <rPr>
        <vertAlign val="subscript"/>
        <sz val="10"/>
        <color indexed="8"/>
        <rFont val="Times New Roman"/>
        <family val="1"/>
        <charset val="204"/>
      </rPr>
      <t>j</t>
    </r>
    <r>
      <rPr>
        <sz val="10"/>
        <color indexed="8"/>
        <rFont val="Times New Roman"/>
        <family val="1"/>
        <charset val="204"/>
      </rPr>
      <t xml:space="preserve"> )</t>
    </r>
  </si>
  <si>
    <t>Причины отклонений фактического значения целевого индикатора от планового значения за отчетный период</t>
  </si>
  <si>
    <t>9 (гр. 4 х гр. 8)</t>
  </si>
  <si>
    <r>
      <t>Интегральная оценка результативности реализации программы (I</t>
    </r>
    <r>
      <rPr>
        <vertAlign val="subscript"/>
        <sz val="10"/>
        <color indexed="8"/>
        <rFont val="Times New Roman"/>
        <family val="1"/>
        <charset val="204"/>
      </rPr>
      <t>ср</t>
    </r>
    <r>
      <rPr>
        <sz val="10"/>
        <color indexed="8"/>
        <rFont val="Times New Roman"/>
        <family val="1"/>
        <charset val="204"/>
      </rPr>
      <t xml:space="preserve"> )</t>
    </r>
  </si>
  <si>
    <r>
      <rPr>
        <b/>
        <sz val="11"/>
        <color indexed="8"/>
        <rFont val="Times New Roman"/>
        <family val="1"/>
        <charset val="204"/>
      </rPr>
      <t>Таблица №1</t>
    </r>
    <r>
      <rPr>
        <sz val="11"/>
        <color indexed="8"/>
        <rFont val="Times New Roman"/>
        <family val="1"/>
        <charset val="204"/>
      </rPr>
      <t xml:space="preserve"> Расчет интегральной оценки результативности реализации муниципальной программы</t>
    </r>
  </si>
  <si>
    <t>Фактическое значение целевого индикатора  (Ifj )</t>
  </si>
  <si>
    <t>Численное значение интегральной оценки (R) за отчетный год, в %</t>
  </si>
  <si>
    <t>Качественная характеристика программы</t>
  </si>
  <si>
    <r>
      <t>Численное значение интегральной оценки (R</t>
    </r>
    <r>
      <rPr>
        <vertAlign val="subscript"/>
        <sz val="12"/>
        <color indexed="8"/>
        <rFont val="Times New Roman"/>
        <family val="1"/>
        <charset val="204"/>
      </rPr>
      <t>0пр</t>
    </r>
    <r>
      <rPr>
        <sz val="12"/>
        <color indexed="8"/>
        <rFont val="Times New Roman"/>
        <family val="1"/>
        <charset val="204"/>
      </rPr>
      <t>) за предшествующий год</t>
    </r>
  </si>
  <si>
    <t>Вывод о динамике эффективности реализации программы</t>
  </si>
  <si>
    <r>
      <rPr>
        <b/>
        <sz val="11"/>
        <color indexed="8"/>
        <rFont val="Times New Roman"/>
        <family val="1"/>
        <charset val="204"/>
      </rPr>
      <t>Таблица № 4</t>
    </r>
    <r>
      <rPr>
        <sz val="11"/>
        <color indexed="8"/>
        <rFont val="Times New Roman"/>
        <family val="1"/>
        <charset val="204"/>
      </rPr>
      <t xml:space="preserve"> Сводная форма по оценке эффективности программы</t>
    </r>
  </si>
  <si>
    <t>Наименование муниципальной про-граммы</t>
  </si>
  <si>
    <t>Период реализации</t>
  </si>
  <si>
    <t>Заказчик (заказчик-координатор)</t>
  </si>
  <si>
    <t>Интегральная оценка эффективности реализации программы</t>
  </si>
  <si>
    <t>Качественная оценка реализации программы по годам реализации (эффективная, недостаточно эффективная, неэффективная)</t>
  </si>
  <si>
    <t>Предложения по дальнейшей реализации программы</t>
  </si>
  <si>
    <t>за отчетный период</t>
  </si>
  <si>
    <t>за предыдущий год</t>
  </si>
  <si>
    <r>
      <rPr>
        <b/>
        <sz val="11"/>
        <color indexed="8"/>
        <rFont val="Times New Roman"/>
        <family val="1"/>
        <charset val="204"/>
      </rPr>
      <t>Таблица № 5</t>
    </r>
    <r>
      <rPr>
        <sz val="11"/>
        <color indexed="8"/>
        <rFont val="Times New Roman"/>
        <family val="1"/>
        <charset val="204"/>
      </rPr>
      <t xml:space="preserve"> Результаты оценки эффективности реализации муниципальных программ за ____________ год</t>
    </r>
  </si>
  <si>
    <t>Интегральная оценка результативности реализации программы (%)</t>
  </si>
  <si>
    <t>Уровень финансового обеспечения программы в отчетном году (%)</t>
  </si>
  <si>
    <t>единиц</t>
  </si>
  <si>
    <t>%</t>
  </si>
  <si>
    <t>тыс.руб.</t>
  </si>
  <si>
    <t xml:space="preserve">1.1. Задача 1 муниципальной программы: стимулирование деятельности малого и среднего предпринимательства на территории Барабинского района  путем оказания финансовой поддержки </t>
  </si>
  <si>
    <t>1.2. Задача 2 муниципальной программы: оказание информационной, консультационной поддержки малого и среднего предпринимательства</t>
  </si>
  <si>
    <t>1.1.1. Мероприятие 1 задачи 1 муниципальной программы: предоставление субсидий субъектам малого и среднего предпринимательства</t>
  </si>
  <si>
    <t>1.2.1. Мероприятие 1 задачи 2 муниципальной программы: размещение в сети Интернет на официальном сайте материалов о малом и среднем предпринимательстве</t>
  </si>
  <si>
    <t>1.2.3. Мероприятие 3 задачи 2 муниципальной программы: организационное содействие для участия предпринимателей района в выставках, ярмарках продукции</t>
  </si>
  <si>
    <t xml:space="preserve">1.1.4. Мероприятие 4 задачи 1 муниципальной программы: внедрение оценки регулирующего воздействия проектов нормативных правовых актов Барабинского района и действующих муниципальных правовых актов, касающихся вопросов предпринимательства </t>
  </si>
  <si>
    <t>1.1.5. Мероприятие 5 задачи 1 муниципальной программы: мониторинг развития малого и среднего предпринимательства в районе, выявление проблем, разработка мер для их устранения</t>
  </si>
  <si>
    <t>1.2.2. Мероприятие 2 задачи 2 муниципальной программы: оказание консультативной, информационной и методической помощи субъектам малого и среднего предпринимательства в организации ведении бизнеса</t>
  </si>
  <si>
    <t>местный бюджет</t>
  </si>
  <si>
    <t>Х</t>
  </si>
  <si>
    <t>Финансовые затраты, тыс. рублей (в ценах 2015 г.)</t>
  </si>
  <si>
    <t xml:space="preserve">Муниципальный заказчик – администрация Барабинского района </t>
  </si>
  <si>
    <t>1. Цель муниципальной программы: создание благоприятных условий для устойчивого развития субъектов малого и среднего предпринимательства в Барабинском районе</t>
  </si>
  <si>
    <t xml:space="preserve"> 1.1.2. Мероприятие 2 задачи 1 муниципальной программы: ведение реестра субъектов малого и среднего предпринимательства - получателей поддержки</t>
  </si>
  <si>
    <t xml:space="preserve"> 1.1.3. Мероприятие 3 задачи 1 муниципальной программы: оказание помощи субъектам малого и среднего предпринимательства в участии в областных конкурсах по предоставлению субъектам малого и среднего предпринимательства субсидий</t>
  </si>
  <si>
    <t>Итого на решение задачи 1 цели 1 муниципальной программы</t>
  </si>
  <si>
    <t>Итого на решение задачи 2 цели 1 муниципальной программы</t>
  </si>
  <si>
    <t xml:space="preserve">местный бюджет </t>
  </si>
  <si>
    <t>Значение показателя на очередной финансовый 2016 год</t>
  </si>
  <si>
    <r>
      <rPr>
        <b/>
        <sz val="11"/>
        <color indexed="8"/>
        <rFont val="Times New Roman"/>
        <family val="1"/>
        <charset val="204"/>
      </rPr>
      <t>Таблица №5</t>
    </r>
    <r>
      <rPr>
        <sz val="11"/>
        <color indexed="8"/>
        <rFont val="Times New Roman"/>
        <family val="1"/>
        <charset val="204"/>
      </rPr>
      <t xml:space="preserve"> План реализации мероприятий муниципальной программы на очередной 2016  год и плановый период  2017-2018  годов
</t>
    </r>
  </si>
  <si>
    <t>Значение показателя на 2017 год</t>
  </si>
  <si>
    <t>Значение показателя на 2018  год</t>
  </si>
  <si>
    <t xml:space="preserve">  </t>
  </si>
  <si>
    <t xml:space="preserve"> </t>
  </si>
  <si>
    <t>Муниципальная программа Барабинского района "Управление муниципальными финансами Барабинского района  на 2017-2021 годы"</t>
  </si>
  <si>
    <t xml:space="preserve">Задача 2 муниципальной программы: эффективное управление муниципальным долгом Барабинского района.
</t>
  </si>
  <si>
    <t>Задача 1 муниципальной программы: распределение финансовых ресурсов между бюджетами поселений, поддержание устойчивого исполнения бюджетов поселений в границах Барабинского района</t>
  </si>
  <si>
    <t xml:space="preserve">Задача 3 муниципальной программы: финансовое обеспечение непредвиденных расходов, в том числе проведение аварийно-восстановительных работ и иных мероприятий, связанных с ликвидацией последствий стихийных бедствий и других чрезвычайных ситуаций
</t>
  </si>
  <si>
    <t>Цель муниципальной программы: обеспечение сбалансированности, устойчивости бюджетной системы Барабинского района и повышение качества управления муниципальными  финансами Барабинского района.</t>
  </si>
  <si>
    <t>уровень выравнивания бюджетной обеспеченности муниципальных образований ежегодно</t>
  </si>
  <si>
    <t>удельный вес расходов районного бюджета, формируемых в рамках программных мероприятий, в общем объеме расходов бюджета</t>
  </si>
  <si>
    <t>1. Цель муниципальной программы: обеспечение сбалансированности, устойчивости бюджетной системы Барабинского района и повышение качества управления муниципальными  финансами Барабинского района.</t>
  </si>
  <si>
    <t>1.1. Задача 1 муниципальной программы: распределение финансовых ресурсов между бюджетами поселений, поддержание устойчивого исполнения бюджетов поселений в границах Барабинского района</t>
  </si>
  <si>
    <t>1.2. Задача 2 муниципальной программы: эффективное управление муниципальным долгом Барабинского района.</t>
  </si>
  <si>
    <t>2017-2021 годы</t>
  </si>
  <si>
    <t>1.2.1. Мероприятие 1 задачи 2 муниципальной программы: обслуживание муниципального долга</t>
  </si>
  <si>
    <t>сохранение объема муниципального долга Барабинского района   на уровне, не превышающем предельных значений, установленных бюджетным законодательством; сохранение объема расходов на обслуживание муниципального долга Барабинского района   на уровне, не превышающем предельных значений, установленных бюджетным законодательством</t>
  </si>
  <si>
    <t>1.2. Задача 2 муниципальной программы: эффективное управление муниципальным долгом Барабинского района.</t>
  </si>
  <si>
    <t>1.3. Задача 3 муниципальной программы: финансовое обеспечение непредвиденных расходов, в том числе проведение аварийно-восстановительных работ и иных мероприятий, связанных с ликвидацией последствий стихийных бедствий и других чрезвычайных ситуаций</t>
  </si>
  <si>
    <t>обслуживание муниципального долга</t>
  </si>
  <si>
    <t>1.3. Задача 3 муниципальной программы: финансовое обеспечение непредвиденных расходов, в том числе проведения аварийно-восстановительных работ и иных мероприятий, связанных с ликвидаций последствий стихийных бедствий и других чрезвычайных ситуаций резервный фонд администрации</t>
  </si>
  <si>
    <t>1.3.1. Мероприятие 1 задачи 3 муниципальной программы: резервный фонд администрации</t>
  </si>
  <si>
    <t>резервный фонд администрации</t>
  </si>
  <si>
    <t>1.1.1.2. Мероприятие 2 основного Мероприятия 1 задачи 1 муниципальной программы: обеспечение сбалансированности бюджетов поселений</t>
  </si>
  <si>
    <t>1.1.1.1. Мероприятие 1 основного Мероприятия 1 задачи 1 муниципальной программы: выравнивание бюджетной обеспеченности поселений из районного фонда финансовой поддержки поселений</t>
  </si>
  <si>
    <t xml:space="preserve">1.1. Основное Мероприятие 1 задачи 1 муниципальной программы: </t>
  </si>
  <si>
    <t xml:space="preserve">1.1.1. Мероприятие 1 Основного мероприятия 1 </t>
  </si>
  <si>
    <t>выравнивание бюджетной обеспеченности и поддержка мер по обеспечению сбалансированности местных бюджетов</t>
  </si>
  <si>
    <t>выравнивание бюджетной обеспеченности поселений из районного фонда финансовой поддержки поселений</t>
  </si>
  <si>
    <t>обеспечение сбалансированности бюджетов поселений</t>
  </si>
  <si>
    <t>отношение размера дефицита бюджета Барабинского района к годовому объему доходов бюджета без учета утвержденного объема безвозмездных поступлений из бюджетов вышестоящих уровней</t>
  </si>
  <si>
    <t>отношение муниципального долга Барабинского района к объему доходов местного бюджета Барабинского района без учета объема безвозмездных поступлений</t>
  </si>
  <si>
    <t xml:space="preserve">Обеспеченность бюджетными ассигнованиями резервного фонда администрации Барабинского района, постановлений администрации Барабинского района, предусматривающих выделение соответствующих средств </t>
  </si>
  <si>
    <t>1.1.1. Основное Мероприятие 1 задачи 1 муниципальной программы: выравнивание бюджетной обеспеченности и поддержка мер по обеспечению сбалансированности местных бюджетов</t>
  </si>
  <si>
    <t>Обеспечение устойчивости местных бюджетов, обеспечение выполнения полномочий ОМСУ</t>
  </si>
  <si>
    <t>обеспечение сбалансированности реализации Программы консолидированного бюджета Барабинского района   в соответствии с требованиями Бюджетного кодекса Российской Федерации</t>
  </si>
  <si>
    <t xml:space="preserve">Управление экономики, труда и контрактной системы администрации Барабинского района   </t>
  </si>
  <si>
    <t xml:space="preserve">Обеспечение устойчивости местных бюджетов, обеспечение выполнения полномочий ОМСУ  </t>
  </si>
  <si>
    <t>Таблица №1 Цели, задачи и целевые индикаторы муниципальной программы</t>
  </si>
  <si>
    <t>Таблица №2 Перечень основных мероприятий муниципальной программы</t>
  </si>
  <si>
    <t>Таблица №3 Мероприятия и ресурсное обеспечение реализации муниципальной программы</t>
  </si>
  <si>
    <t>Таблица № 4. Сводные финансовые затраты  муниципальной программы</t>
  </si>
  <si>
    <t>не менее 100</t>
  </si>
  <si>
    <t>коэффициент</t>
  </si>
  <si>
    <t>не более 10%</t>
  </si>
  <si>
    <t>доля просроченной кредиторской задолженности бюджета Барабинского района к кассовым расходам бюджета Барабинского района</t>
  </si>
  <si>
    <t>не более 0,07</t>
  </si>
  <si>
    <t>не менее 75</t>
  </si>
  <si>
    <t xml:space="preserve">не более 1 </t>
  </si>
  <si>
    <t> Задача 1 муниципальной программы: распределение финансовых ресурсов между бюджетами поселений, поддержание устойчивого исполнения бюджетов поселений в границах Барабинского района</t>
  </si>
  <si>
    <t>Задача 2 муниципальной программы: эффективное управление муниципальным долгом Барабинского района.</t>
  </si>
  <si>
    <t>Задача 3 муниципальной программы: финансовое обеспечение непредвиденных расходов, в том числе проведения аварийно-восстановительных работ и иных мероприятий, связанных с ликвидаций последствий стихийных бедствий и других чрезвычайных ситуаций резервный фонд администрации</t>
  </si>
  <si>
    <t>План на отчетный 2017 год</t>
  </si>
  <si>
    <t>Факт с начала отчетного 2017 года</t>
  </si>
  <si>
    <t>1.Задача 1 муниципальной программы: распределение финансовых ресурсов между бюджетами поселений, поддержание устойчивого исполнения бюджетов поселений в границах Барабинского района</t>
  </si>
  <si>
    <t>1.1. Основное Мероприятие 1 задачи 1 муниципальной программы: выравнивание бюджетной обеспеченности и поддержка мер по обеспечению сбалансированности местных бюджетов</t>
  </si>
  <si>
    <t>1.1.1. Мероприятие 1 основного Мероприятия 1 задачи 1 муниципальной программы: выравнивание бюджетной обеспеченности поселений из районного фонда финансовой поддержки поселений</t>
  </si>
  <si>
    <t>1.1.2. Мероприятие 2 основного Мероприятия 1 задачи 1 муниципальной программы: обеспечение сбалансированности бюджетов поселений</t>
  </si>
  <si>
    <t>2. Задача 2 муниципальной программы: эффективное управление муниципальным долгом Барабинского района.</t>
  </si>
  <si>
    <t>2.1. Мероприятие 1 задачи 2 муниципальной программы: обслуживание муниципального долга</t>
  </si>
  <si>
    <t>3. Задача 3 муниципальной программы: финансовое обеспечение непредвиденных расходов, в том числе проведения аварийно-восстановительных работ и иных мероприятий, связанных с ликвидаций последствий стихийных бедствий и других чрезвычайных ситуаций резервный фонд администрации</t>
  </si>
  <si>
    <t>3.1. Мероприятие 1 задачи 3 муниципальной программы: резервный фонд администрации</t>
  </si>
  <si>
    <t xml:space="preserve">Обеспечение устойчивости местных бюджетов, обеспечение выполнения полномочий ОМСУ </t>
  </si>
  <si>
    <t>дотация распределена по единой методике, объем ассигнований распределен на 100 %</t>
  </si>
  <si>
    <t>субсидии распределены по единой методике, объем ассигнований распределен 100%</t>
  </si>
  <si>
    <t>муниципальный долг отсутствует, обслуживание муниципального долга исполнено - 0,0 тыс. руб</t>
  </si>
  <si>
    <t>средства из резервного фонда выделены из бюджета в размере 100% согласно муниципальных нормативных правовых актов администрации Барабинского района</t>
  </si>
  <si>
    <r>
      <rPr>
        <b/>
        <sz val="11"/>
        <color indexed="8"/>
        <rFont val="Times New Roman"/>
        <family val="1"/>
        <charset val="204"/>
      </rPr>
      <t>Таблица №1</t>
    </r>
    <r>
      <rPr>
        <sz val="11"/>
        <color indexed="8"/>
        <rFont val="Times New Roman"/>
        <family val="1"/>
        <charset val="204"/>
      </rPr>
      <t xml:space="preserve"> Отчет о выполнении плановых значений целевых индикаторов муниципальной программы за  2017 год</t>
    </r>
  </si>
  <si>
    <t xml:space="preserve">Задача 3 муниципальной программы: финансовое обеспечение непредвиденных расходов, в том числе проведение аварийно-восстановительных работ и иных мероприятий, связанных с ликвидацией последствий стихийных бедствий и других чрезвычайных ситуаций
</t>
  </si>
  <si>
    <t>Первый зам. Главы администрации Барабинского района</t>
  </si>
  <si>
    <t>Кутепов И.В.</t>
  </si>
  <si>
    <t>1. Цель 1 муниципальной программы: обеспечение сбалансированности, устойчивости бюджетной системы Барабинского района и повышение качества управления муниципальными  финансами Барабинского района.</t>
  </si>
  <si>
    <t>1.1.1.Основное мероприятие 1 задачи 1  муниципальной программы: выравнивание бюджетной обеспеченности и поддержка мер по обеспечению сбалансированности местных бюджетов</t>
  </si>
  <si>
    <t>1.1.1.1. Мероприятие 1 основного мероприятия 1 задачи 1 муниципальной программы: выравнивание бюджетной обеспеченности поселений из районного фонда финансовой поддержки поселений</t>
  </si>
  <si>
    <t>1.1.1.2.  Мероприятие 2 основного мероприятия 1 задачи 1 муниципальной программы: обеспечение сбалансированности бюджетов поселений</t>
  </si>
  <si>
    <t>1.2.1.  Мероприятие 1 задачи 2 муниципальной программы: обслуживание муниципального долга</t>
  </si>
  <si>
    <t>Сумма затрат по задаче 2 муниципальной программы</t>
  </si>
  <si>
    <t>Сумма затрат по задаче 1  муниципальной программы</t>
  </si>
  <si>
    <t>Сумма затрат по цели муниципальной программы</t>
  </si>
  <si>
    <t>Сумма затрат по задаче 3 муниципальной программы</t>
  </si>
  <si>
    <t>Первый зам. Главы администрации Барабинского района __________________ Кутепов И.В.</t>
  </si>
  <si>
    <r>
      <rPr>
        <b/>
        <sz val="11"/>
        <color indexed="8"/>
        <rFont val="Times New Roman"/>
        <family val="1"/>
        <charset val="204"/>
      </rPr>
      <t xml:space="preserve"> Таблица № 2</t>
    </r>
    <r>
      <rPr>
        <sz val="11"/>
        <color indexed="8"/>
        <rFont val="Times New Roman"/>
        <family val="1"/>
        <charset val="204"/>
      </rPr>
      <t xml:space="preserve"> Отчет ходе реализации мероприятий муниципальной программы за 2017 год</t>
    </r>
  </si>
  <si>
    <r>
      <rPr>
        <b/>
        <sz val="11"/>
        <color indexed="8"/>
        <rFont val="Times New Roman"/>
        <family val="1"/>
        <charset val="204"/>
      </rPr>
      <t>Таблица №3</t>
    </r>
    <r>
      <rPr>
        <sz val="11"/>
        <color indexed="8"/>
        <rFont val="Times New Roman"/>
        <family val="1"/>
        <charset val="204"/>
      </rPr>
      <t xml:space="preserve"> Отчет о финансировании муниципальной программы за 2017  год</t>
    </r>
  </si>
  <si>
    <t>администрация Барабинского района</t>
  </si>
  <si>
    <t>кредитные ресурсы планировалось привлечь в начале 3 квартала 2017 г., а по факту были привлечены в декабре 2017 г.</t>
  </si>
  <si>
    <t>отдел экономики администрации Барабинского района                                                                                                                                                                 Всего сумма затрат,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</si>
  <si>
    <t>1.2.1. Мероприятие 1 задачи 2 муниципальной программы</t>
  </si>
  <si>
    <t>1.3.1. Мероприятие 1 задачи 3 муниципальной программы</t>
  </si>
  <si>
    <t xml:space="preserve">ПРИЛОЖЕНИЕ №1
к постановлению администрации Барабинского района Новосибирской области
от ___________ № _______ </t>
  </si>
  <si>
    <t xml:space="preserve">Задача 1 муниципальной программы: распределение финансовых ресурсов между бюджетами поселений, поддержание устойчивого исполнения бюджетов поселений в границах Барабинского района </t>
  </si>
  <si>
    <t>Отдел экономики администрации Барабинского района  Новосибирской области</t>
  </si>
  <si>
    <t>Отдел экономики администрации Барабинского района Новосибирской области</t>
  </si>
  <si>
    <t xml:space="preserve">Отдел экономики администрации Барабинского района Новосибирской области   </t>
  </si>
  <si>
    <t xml:space="preserve">Отдел экономики администрации Барабинского района Новосибирской области  </t>
  </si>
  <si>
    <t xml:space="preserve">1.1.2. Мероприятие 2 Основного мероприятия 1 </t>
  </si>
  <si>
    <t>На очередной финансовый   2022 год</t>
  </si>
  <si>
    <t>2023 год</t>
  </si>
  <si>
    <t>2024 год</t>
  </si>
  <si>
    <t>2025 год</t>
  </si>
  <si>
    <t>2026 год</t>
  </si>
  <si>
    <t>2027 год</t>
  </si>
  <si>
    <t>не более 1</t>
  </si>
  <si>
    <t>Муниципальная программа Барабинского района Новосибирской области "Управление муниципальными финансами Барабинского района Новосибирской области  на 2022-2027 годы"</t>
  </si>
  <si>
    <t>1. Цель муниципальной программы: обеспечение сбалансированности, устойчивости бюджетной системы Барабинского района Новосибирской области и повышение качества управления муниципальными  финансами Барабинского района Новосибирской области.</t>
  </si>
  <si>
    <t>2022-2027 годы</t>
  </si>
  <si>
    <t>1.2. Задача 2 муниципальной программы: эффективное управление муниципальным долгом Барабинского района Новосибирской области.</t>
  </si>
  <si>
    <t>обеспечение сбалансированности реализации Программы консолидированного бюджета Барабинского района Новосибирской области   в соответствии с требованиями Бюджетного кодекса Российской Федерации</t>
  </si>
  <si>
    <t>сохранение объема муниципального долга Барабинского района Новосибиской области  на уровне, не превышающем предельных значений, установленных бюджетным законодательством; сохранение объема расходов на обслуживание муниципального долга Барабинского района Новосибирской области  на уровне, не превышающем предельных значений, установленных бюджетным законодательством</t>
  </si>
  <si>
    <t>«Управление муниципальными финансами Барабинского района Новосибирской обоасти а на 2022-2027 годы»</t>
  </si>
  <si>
    <t xml:space="preserve"> Цель муниципальной программы: обеспечение сбалансированности, устойчивости бюджетной системы Барабинского района Новосибирской области  и повышение качества управления муниципальными  финансами Барабинского района.</t>
  </si>
  <si>
    <t>1. Задача 1 муниципальной программы: распределение финансовых ресурсов между бюджетами поселений, поддержание устойчивого исполнения бюджетов поселений в границах Барабинского района Новосибирской области</t>
  </si>
  <si>
    <r>
      <rPr>
        <sz val="10"/>
        <rFont val="Times New Roman"/>
        <family val="1"/>
        <charset val="204"/>
      </rPr>
      <t xml:space="preserve">отдел экономики администрации Барабинского района Новосибирской области       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Всего сумма затрат,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том числе:</t>
    </r>
  </si>
  <si>
    <r>
      <t>2022</t>
    </r>
    <r>
      <rPr>
        <b/>
        <sz val="10"/>
        <rFont val="Times New Roman"/>
        <family val="1"/>
        <charset val="204"/>
      </rPr>
      <t xml:space="preserve"> год</t>
    </r>
  </si>
  <si>
    <t>2026 гол</t>
  </si>
  <si>
    <t xml:space="preserve">отдел экономики администрации Барабинского района Новосибирской области                                                                                                                                                                 Всего сумма затрат, в том числе:                     </t>
  </si>
  <si>
    <t xml:space="preserve">отдел экономики администрации Барабинского района Новосибирской области                                                                                                                                                                 Всего сумма затрат, в том числе:    </t>
  </si>
  <si>
    <t xml:space="preserve">отдел экономики администрации Барабинского района Новосибирской области                                                                                                                                                                 Всего сумма затрат, в том числе:                      </t>
  </si>
  <si>
    <t xml:space="preserve">оотдел экономики администрации Барабинского района Новосибирской области                                                                                                                                                                 Всего сумма затрат, в том числе:    </t>
  </si>
  <si>
    <t>2022 год</t>
  </si>
  <si>
    <t>2024 гол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</si>
</sst>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"/>
    <numFmt numFmtId="167" formatCode="0.0%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vertAlign val="subscript"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 style="thin">
        <color indexed="64"/>
      </top>
      <bottom style="medium">
        <color indexed="63"/>
      </bottom>
      <diagonal/>
    </border>
    <border>
      <left/>
      <right/>
      <top style="thin">
        <color indexed="64"/>
      </top>
      <bottom style="medium">
        <color indexed="63"/>
      </bottom>
      <diagonal/>
    </border>
    <border>
      <left/>
      <right style="medium">
        <color indexed="63"/>
      </right>
      <top style="thin">
        <color indexed="64"/>
      </top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/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/>
    <xf numFmtId="0" fontId="7" fillId="0" borderId="0" xfId="0" applyFont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 applyBorder="1" applyAlignment="1"/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166" fontId="12" fillId="0" borderId="0" xfId="0" applyNumberFormat="1" applyFont="1"/>
    <xf numFmtId="2" fontId="13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8" fillId="0" borderId="20" xfId="0" applyFont="1" applyBorder="1" applyAlignment="1">
      <alignment horizontal="center" vertical="center" wrapText="1"/>
    </xf>
    <xf numFmtId="0" fontId="2" fillId="0" borderId="20" xfId="0" applyFont="1" applyBorder="1"/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0" xfId="0" applyFont="1" applyAlignment="1">
      <alignment wrapText="1"/>
    </xf>
    <xf numFmtId="0" fontId="14" fillId="0" borderId="13" xfId="0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2" fontId="13" fillId="0" borderId="1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Alignment="1">
      <alignment horizontal="right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2" fillId="0" borderId="1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view="pageBreakPreview" topLeftCell="A8" zoomScale="70" zoomScaleNormal="100" zoomScaleSheetLayoutView="70" workbookViewId="0">
      <selection activeCell="I12" sqref="I12"/>
    </sheetView>
  </sheetViews>
  <sheetFormatPr defaultRowHeight="15" x14ac:dyDescent="0.25"/>
  <cols>
    <col min="1" max="1" width="31.42578125" style="23" customWidth="1"/>
    <col min="2" max="2" width="35.7109375" style="23" customWidth="1"/>
    <col min="3" max="3" width="11.85546875" style="23" customWidth="1"/>
    <col min="4" max="4" width="15.5703125" style="23" customWidth="1"/>
    <col min="5" max="7" width="16.28515625" style="23" customWidth="1"/>
    <col min="8" max="9" width="16.140625" style="23" customWidth="1"/>
    <col min="10" max="10" width="13.85546875" style="23" customWidth="1"/>
    <col min="11" max="11" width="21.42578125" style="23" customWidth="1"/>
    <col min="12" max="16384" width="9.140625" style="23"/>
  </cols>
  <sheetData>
    <row r="1" spans="1:12" ht="91.5" customHeight="1" x14ac:dyDescent="0.25">
      <c r="J1" s="117" t="s">
        <v>229</v>
      </c>
      <c r="K1" s="118"/>
    </row>
    <row r="2" spans="1:12" x14ac:dyDescent="0.25">
      <c r="A2" s="23" t="s">
        <v>179</v>
      </c>
    </row>
    <row r="4" spans="1:12" hidden="1" x14ac:dyDescent="0.25"/>
    <row r="5" spans="1:12" ht="15" customHeight="1" x14ac:dyDescent="0.25">
      <c r="A5" s="124" t="s">
        <v>0</v>
      </c>
      <c r="B5" s="124" t="s">
        <v>1</v>
      </c>
      <c r="C5" s="124" t="s">
        <v>2</v>
      </c>
      <c r="D5" s="124" t="s">
        <v>3</v>
      </c>
      <c r="E5" s="125" t="s">
        <v>4</v>
      </c>
      <c r="F5" s="126"/>
      <c r="G5" s="126"/>
      <c r="H5" s="126"/>
      <c r="I5" s="126"/>
      <c r="J5" s="127"/>
      <c r="K5" s="115" t="s">
        <v>5</v>
      </c>
      <c r="L5" s="25"/>
    </row>
    <row r="6" spans="1:12" ht="54.75" customHeight="1" x14ac:dyDescent="0.25">
      <c r="A6" s="124"/>
      <c r="B6" s="124"/>
      <c r="C6" s="124"/>
      <c r="D6" s="124"/>
      <c r="E6" s="26" t="s">
        <v>236</v>
      </c>
      <c r="F6" s="54" t="s">
        <v>237</v>
      </c>
      <c r="G6" s="54" t="s">
        <v>238</v>
      </c>
      <c r="H6" s="26" t="s">
        <v>239</v>
      </c>
      <c r="I6" s="112" t="s">
        <v>240</v>
      </c>
      <c r="J6" s="26" t="s">
        <v>241</v>
      </c>
      <c r="K6" s="120"/>
      <c r="L6" s="47"/>
    </row>
    <row r="7" spans="1:12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54">
        <v>6</v>
      </c>
      <c r="G7" s="54">
        <v>8</v>
      </c>
      <c r="H7" s="26">
        <v>9</v>
      </c>
      <c r="I7" s="112"/>
      <c r="J7" s="26">
        <v>10</v>
      </c>
      <c r="K7" s="26">
        <v>11</v>
      </c>
      <c r="L7" s="25"/>
    </row>
    <row r="8" spans="1:12" x14ac:dyDescent="0.25">
      <c r="A8" s="123" t="s">
        <v>145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25"/>
    </row>
    <row r="9" spans="1:12" ht="28.5" customHeight="1" x14ac:dyDescent="0.25">
      <c r="A9" s="125" t="s">
        <v>149</v>
      </c>
      <c r="B9" s="126"/>
      <c r="C9" s="126"/>
      <c r="D9" s="126"/>
      <c r="E9" s="126"/>
      <c r="F9" s="126"/>
      <c r="G9" s="126"/>
      <c r="H9" s="126"/>
      <c r="I9" s="126"/>
      <c r="J9" s="126"/>
      <c r="K9" s="127"/>
      <c r="L9" s="25"/>
    </row>
    <row r="10" spans="1:12" ht="78" customHeight="1" x14ac:dyDescent="0.25">
      <c r="A10" s="121" t="s">
        <v>230</v>
      </c>
      <c r="B10" s="60" t="s">
        <v>150</v>
      </c>
      <c r="C10" s="26" t="s">
        <v>184</v>
      </c>
      <c r="D10" s="26">
        <v>0.15</v>
      </c>
      <c r="E10" s="26">
        <v>0.95530000000000004</v>
      </c>
      <c r="F10" s="56">
        <v>0.99446800000000002</v>
      </c>
      <c r="G10" s="110">
        <v>1</v>
      </c>
      <c r="H10" s="56">
        <v>1</v>
      </c>
      <c r="I10" s="112">
        <v>1</v>
      </c>
      <c r="J10" s="56">
        <v>1</v>
      </c>
      <c r="K10" s="57"/>
      <c r="L10" s="25"/>
    </row>
    <row r="11" spans="1:12" ht="78" customHeight="1" x14ac:dyDescent="0.25">
      <c r="A11" s="122"/>
      <c r="B11" s="60" t="s">
        <v>171</v>
      </c>
      <c r="C11" s="56" t="s">
        <v>119</v>
      </c>
      <c r="D11" s="56">
        <v>0.15</v>
      </c>
      <c r="E11" s="56" t="s">
        <v>185</v>
      </c>
      <c r="F11" s="62" t="s">
        <v>185</v>
      </c>
      <c r="G11" s="62" t="s">
        <v>185</v>
      </c>
      <c r="H11" s="62" t="s">
        <v>185</v>
      </c>
      <c r="I11" s="112" t="s">
        <v>185</v>
      </c>
      <c r="J11" s="62" t="s">
        <v>185</v>
      </c>
      <c r="K11" s="57"/>
      <c r="L11" s="25"/>
    </row>
    <row r="12" spans="1:12" ht="69.75" customHeight="1" x14ac:dyDescent="0.25">
      <c r="A12" s="122"/>
      <c r="B12" s="60" t="s">
        <v>186</v>
      </c>
      <c r="C12" s="56" t="s">
        <v>119</v>
      </c>
      <c r="D12" s="56">
        <v>0.15</v>
      </c>
      <c r="E12" s="56" t="s">
        <v>187</v>
      </c>
      <c r="F12" s="62" t="s">
        <v>187</v>
      </c>
      <c r="G12" s="62" t="s">
        <v>187</v>
      </c>
      <c r="H12" s="62" t="s">
        <v>187</v>
      </c>
      <c r="I12" s="112" t="s">
        <v>187</v>
      </c>
      <c r="J12" s="62" t="s">
        <v>187</v>
      </c>
      <c r="K12" s="57"/>
      <c r="L12" s="25"/>
    </row>
    <row r="13" spans="1:12" ht="67.5" customHeight="1" x14ac:dyDescent="0.25">
      <c r="A13" s="122"/>
      <c r="B13" s="60" t="s">
        <v>151</v>
      </c>
      <c r="C13" s="56" t="s">
        <v>119</v>
      </c>
      <c r="D13" s="56">
        <v>0.15</v>
      </c>
      <c r="E13" s="56" t="s">
        <v>188</v>
      </c>
      <c r="F13" s="62" t="s">
        <v>188</v>
      </c>
      <c r="G13" s="62" t="s">
        <v>188</v>
      </c>
      <c r="H13" s="62" t="s">
        <v>188</v>
      </c>
      <c r="I13" s="112" t="s">
        <v>188</v>
      </c>
      <c r="J13" s="62" t="s">
        <v>188</v>
      </c>
      <c r="K13" s="57"/>
      <c r="L13" s="25"/>
    </row>
    <row r="14" spans="1:12" ht="60" customHeight="1" x14ac:dyDescent="0.25">
      <c r="A14" s="121" t="s">
        <v>146</v>
      </c>
      <c r="B14" s="129" t="s">
        <v>172</v>
      </c>
      <c r="C14" s="115" t="s">
        <v>184</v>
      </c>
      <c r="D14" s="131">
        <v>0.2</v>
      </c>
      <c r="E14" s="115" t="s">
        <v>189</v>
      </c>
      <c r="F14" s="115" t="s">
        <v>189</v>
      </c>
      <c r="G14" s="115" t="s">
        <v>189</v>
      </c>
      <c r="H14" s="115" t="s">
        <v>189</v>
      </c>
      <c r="I14" s="115" t="s">
        <v>242</v>
      </c>
      <c r="J14" s="115" t="s">
        <v>189</v>
      </c>
      <c r="K14" s="115"/>
      <c r="L14" s="25"/>
    </row>
    <row r="15" spans="1:12" ht="25.5" customHeight="1" x14ac:dyDescent="0.25">
      <c r="A15" s="128"/>
      <c r="B15" s="130"/>
      <c r="C15" s="116"/>
      <c r="D15" s="132"/>
      <c r="E15" s="116"/>
      <c r="F15" s="116"/>
      <c r="G15" s="116"/>
      <c r="H15" s="116"/>
      <c r="I15" s="116"/>
      <c r="J15" s="116"/>
      <c r="K15" s="116"/>
      <c r="L15" s="25"/>
    </row>
    <row r="16" spans="1:12" ht="144.75" customHeight="1" x14ac:dyDescent="0.25">
      <c r="A16" s="57" t="s">
        <v>148</v>
      </c>
      <c r="B16" s="60" t="s">
        <v>173</v>
      </c>
      <c r="C16" s="54" t="s">
        <v>119</v>
      </c>
      <c r="D16" s="52">
        <v>0.2</v>
      </c>
      <c r="E16" s="54" t="s">
        <v>183</v>
      </c>
      <c r="F16" s="54">
        <v>100</v>
      </c>
      <c r="G16" s="54">
        <v>100</v>
      </c>
      <c r="H16" s="54">
        <v>100</v>
      </c>
      <c r="I16" s="112">
        <v>100</v>
      </c>
      <c r="J16" s="54">
        <v>100</v>
      </c>
      <c r="K16" s="55"/>
      <c r="L16" s="25"/>
    </row>
    <row r="17" spans="1:12" ht="72.75" customHeight="1" x14ac:dyDescent="0.25">
      <c r="A17" s="49"/>
      <c r="B17" s="35" t="s">
        <v>143</v>
      </c>
      <c r="C17" s="50" t="s">
        <v>144</v>
      </c>
      <c r="D17" s="51"/>
      <c r="E17" s="50"/>
      <c r="F17" s="50"/>
      <c r="G17" s="50"/>
      <c r="H17" s="50"/>
      <c r="I17" s="50"/>
      <c r="J17" s="50"/>
      <c r="K17" s="35"/>
      <c r="L17" s="25"/>
    </row>
    <row r="18" spans="1:12" ht="179.25" customHeight="1" x14ac:dyDescent="0.25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</row>
  </sheetData>
  <mergeCells count="22">
    <mergeCell ref="J1:K1"/>
    <mergeCell ref="A18:K18"/>
    <mergeCell ref="K5:K6"/>
    <mergeCell ref="A10:A13"/>
    <mergeCell ref="A8:K8"/>
    <mergeCell ref="A5:A6"/>
    <mergeCell ref="B5:B6"/>
    <mergeCell ref="C5:C6"/>
    <mergeCell ref="D5:D6"/>
    <mergeCell ref="E5:J5"/>
    <mergeCell ref="A14:A15"/>
    <mergeCell ref="B14:B15"/>
    <mergeCell ref="C14:C15"/>
    <mergeCell ref="D14:D15"/>
    <mergeCell ref="A9:K9"/>
    <mergeCell ref="J14:J15"/>
    <mergeCell ref="K14:K15"/>
    <mergeCell ref="E14:E15"/>
    <mergeCell ref="F14:F15"/>
    <mergeCell ref="G14:G15"/>
    <mergeCell ref="H14:H15"/>
    <mergeCell ref="I14:I15"/>
  </mergeCells>
  <phoneticPr fontId="16" type="noConversion"/>
  <pageMargins left="0.70866141732283472" right="0.21" top="0.63" bottom="0.17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Normal="100" zoomScaleSheetLayoutView="100" workbookViewId="0">
      <selection activeCell="D11" sqref="D11"/>
    </sheetView>
  </sheetViews>
  <sheetFormatPr defaultRowHeight="12.75" x14ac:dyDescent="0.2"/>
  <cols>
    <col min="1" max="1" width="24.5703125" style="1" customWidth="1"/>
    <col min="2" max="2" width="14" style="1" customWidth="1"/>
    <col min="3" max="3" width="16.7109375" style="1" customWidth="1"/>
    <col min="4" max="4" width="15.85546875" style="1" customWidth="1"/>
    <col min="5" max="5" width="13.7109375" style="1" customWidth="1"/>
    <col min="6" max="6" width="11.42578125" style="1" customWidth="1"/>
    <col min="7" max="7" width="14.85546875" style="1" customWidth="1"/>
    <col min="8" max="8" width="18.5703125" style="1" customWidth="1"/>
    <col min="9" max="16384" width="9.140625" style="1"/>
  </cols>
  <sheetData>
    <row r="1" spans="1:8" s="3" customFormat="1" ht="15" x14ac:dyDescent="0.25">
      <c r="A1" s="3" t="s">
        <v>223</v>
      </c>
    </row>
    <row r="4" spans="1:8" x14ac:dyDescent="0.2">
      <c r="A4" s="165" t="s">
        <v>77</v>
      </c>
      <c r="B4" s="165" t="s">
        <v>78</v>
      </c>
      <c r="C4" s="165"/>
      <c r="D4" s="165"/>
      <c r="E4" s="165"/>
      <c r="F4" s="165"/>
      <c r="G4" s="165"/>
      <c r="H4" s="165" t="s">
        <v>5</v>
      </c>
    </row>
    <row r="5" spans="1:8" x14ac:dyDescent="0.2">
      <c r="A5" s="165"/>
      <c r="B5" s="165" t="s">
        <v>79</v>
      </c>
      <c r="C5" s="165"/>
      <c r="D5" s="165"/>
      <c r="E5" s="165" t="s">
        <v>80</v>
      </c>
      <c r="F5" s="165"/>
      <c r="G5" s="165"/>
      <c r="H5" s="165"/>
    </row>
    <row r="6" spans="1:8" ht="25.5" x14ac:dyDescent="0.2">
      <c r="A6" s="165"/>
      <c r="B6" s="4" t="s">
        <v>81</v>
      </c>
      <c r="C6" s="4" t="s">
        <v>82</v>
      </c>
      <c r="D6" s="4" t="s">
        <v>83</v>
      </c>
      <c r="E6" s="4" t="s">
        <v>84</v>
      </c>
      <c r="F6" s="4" t="s">
        <v>82</v>
      </c>
      <c r="G6" s="104" t="s">
        <v>83</v>
      </c>
      <c r="H6" s="165"/>
    </row>
    <row r="7" spans="1:8" x14ac:dyDescent="0.2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107">
        <v>7</v>
      </c>
      <c r="H7" s="4">
        <v>8</v>
      </c>
    </row>
    <row r="8" spans="1:8" ht="25.5" x14ac:dyDescent="0.2">
      <c r="A8" s="5" t="s">
        <v>88</v>
      </c>
      <c r="B8" s="99">
        <v>137361.9</v>
      </c>
      <c r="C8" s="99">
        <v>137128</v>
      </c>
      <c r="D8" s="106">
        <f>C8/B8*100%</f>
        <v>0.99829719885936352</v>
      </c>
      <c r="E8" s="5">
        <v>137361.9</v>
      </c>
      <c r="F8" s="5">
        <v>137128</v>
      </c>
      <c r="G8" s="106">
        <f>F8/E8*100%</f>
        <v>0.99829719885936352</v>
      </c>
      <c r="H8" s="5"/>
    </row>
    <row r="9" spans="1:8" x14ac:dyDescent="0.2">
      <c r="A9" s="5" t="s">
        <v>85</v>
      </c>
      <c r="B9" s="99">
        <v>136252.5</v>
      </c>
      <c r="C9" s="99">
        <v>136252.5</v>
      </c>
      <c r="D9" s="106">
        <f>C9/B9*100%</f>
        <v>1</v>
      </c>
      <c r="E9" s="5">
        <v>136252.5</v>
      </c>
      <c r="F9" s="5">
        <v>136252.5</v>
      </c>
      <c r="G9" s="106">
        <f>F9/E9*100%</f>
        <v>1</v>
      </c>
      <c r="H9" s="5"/>
    </row>
    <row r="10" spans="1:8" x14ac:dyDescent="0.2">
      <c r="A10" s="5" t="s">
        <v>43</v>
      </c>
      <c r="B10" s="99"/>
      <c r="C10" s="99"/>
      <c r="D10" s="106"/>
      <c r="E10" s="5"/>
      <c r="F10" s="5"/>
      <c r="G10" s="106"/>
      <c r="H10" s="5"/>
    </row>
    <row r="11" spans="1:8" x14ac:dyDescent="0.2">
      <c r="A11" s="5" t="s">
        <v>86</v>
      </c>
      <c r="B11" s="99">
        <v>1109.4000000000001</v>
      </c>
      <c r="C11" s="99">
        <v>875.5</v>
      </c>
      <c r="D11" s="106">
        <f>C11/B11*100%</f>
        <v>0.78916531458446004</v>
      </c>
      <c r="E11" s="5">
        <v>1109.4000000000001</v>
      </c>
      <c r="F11" s="5">
        <v>875.5</v>
      </c>
      <c r="G11" s="106">
        <f>F11/E11*100%</f>
        <v>0.78916531458446004</v>
      </c>
      <c r="H11" s="5"/>
    </row>
    <row r="12" spans="1:8" x14ac:dyDescent="0.2">
      <c r="A12" s="5" t="s">
        <v>87</v>
      </c>
      <c r="B12" s="99"/>
      <c r="C12" s="99"/>
      <c r="D12" s="106"/>
      <c r="E12" s="5"/>
      <c r="F12" s="5"/>
      <c r="G12" s="103"/>
      <c r="H12" s="5"/>
    </row>
    <row r="14" spans="1:8" x14ac:dyDescent="0.2">
      <c r="A14" s="1" t="s">
        <v>221</v>
      </c>
    </row>
    <row r="15" spans="1:8" x14ac:dyDescent="0.2">
      <c r="A15" s="10" t="s">
        <v>144</v>
      </c>
      <c r="B15" s="11"/>
      <c r="C15" s="11"/>
    </row>
  </sheetData>
  <mergeCells count="5">
    <mergeCell ref="A4:A6"/>
    <mergeCell ref="B4:G4"/>
    <mergeCell ref="H4:H6"/>
    <mergeCell ref="B5:D5"/>
    <mergeCell ref="E5:G5"/>
  </mergeCells>
  <phoneticPr fontId="16" type="noConversion"/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view="pageBreakPreview" zoomScale="95" zoomScaleNormal="100" zoomScaleSheetLayoutView="95" workbookViewId="0">
      <selection activeCell="E6" sqref="E6"/>
    </sheetView>
  </sheetViews>
  <sheetFormatPr defaultRowHeight="12.75" x14ac:dyDescent="0.2"/>
  <cols>
    <col min="1" max="1" width="9.140625" style="1"/>
    <col min="2" max="2" width="30" style="1" customWidth="1"/>
    <col min="3" max="3" width="11.140625" style="1" customWidth="1"/>
    <col min="4" max="4" width="22.42578125" style="1" customWidth="1"/>
    <col min="5" max="5" width="18.85546875" style="1" customWidth="1"/>
    <col min="6" max="6" width="17.28515625" style="1" customWidth="1"/>
    <col min="7" max="7" width="16.42578125" style="1" customWidth="1"/>
    <col min="8" max="8" width="17" style="1" customWidth="1"/>
    <col min="9" max="9" width="19.85546875" style="1" customWidth="1"/>
    <col min="10" max="10" width="19.28515625" style="1" customWidth="1"/>
    <col min="11" max="16384" width="9.140625" style="1"/>
  </cols>
  <sheetData>
    <row r="1" spans="1:10" s="3" customFormat="1" ht="15" x14ac:dyDescent="0.25">
      <c r="A1" s="3" t="s">
        <v>100</v>
      </c>
    </row>
    <row r="4" spans="1:10" ht="94.5" customHeight="1" x14ac:dyDescent="0.2">
      <c r="A4" s="4" t="s">
        <v>89</v>
      </c>
      <c r="B4" s="4" t="s">
        <v>90</v>
      </c>
      <c r="C4" s="4" t="s">
        <v>91</v>
      </c>
      <c r="D4" s="4" t="s">
        <v>92</v>
      </c>
      <c r="E4" s="4" t="s">
        <v>93</v>
      </c>
      <c r="F4" s="4" t="s">
        <v>94</v>
      </c>
      <c r="G4" s="4" t="s">
        <v>101</v>
      </c>
      <c r="H4" s="4" t="s">
        <v>95</v>
      </c>
      <c r="I4" s="4" t="s">
        <v>96</v>
      </c>
      <c r="J4" s="4" t="s">
        <v>97</v>
      </c>
    </row>
    <row r="5" spans="1:10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 t="s">
        <v>98</v>
      </c>
      <c r="J5" s="4">
        <v>10</v>
      </c>
    </row>
    <row r="6" spans="1:10" ht="38.25" x14ac:dyDescent="0.2">
      <c r="A6" s="4"/>
      <c r="B6" s="92" t="s">
        <v>150</v>
      </c>
      <c r="C6" s="26" t="s">
        <v>118</v>
      </c>
      <c r="D6" s="81">
        <v>0.15</v>
      </c>
      <c r="E6" s="16"/>
      <c r="F6" s="16"/>
      <c r="G6" s="16"/>
      <c r="H6" s="16"/>
      <c r="I6" s="16"/>
      <c r="J6" s="16"/>
    </row>
    <row r="7" spans="1:10" ht="89.25" x14ac:dyDescent="0.2">
      <c r="A7" s="4">
        <v>2</v>
      </c>
      <c r="B7" s="92" t="s">
        <v>171</v>
      </c>
      <c r="C7" s="26" t="s">
        <v>120</v>
      </c>
      <c r="D7" s="81">
        <v>0.15</v>
      </c>
      <c r="E7" s="16"/>
      <c r="F7" s="16"/>
      <c r="G7" s="16"/>
      <c r="H7" s="16"/>
      <c r="I7" s="16"/>
      <c r="J7" s="16"/>
    </row>
    <row r="8" spans="1:10" ht="63.75" x14ac:dyDescent="0.2">
      <c r="A8" s="4">
        <v>3</v>
      </c>
      <c r="B8" s="92" t="s">
        <v>186</v>
      </c>
      <c r="C8" s="26" t="s">
        <v>119</v>
      </c>
      <c r="D8" s="81">
        <v>0.15</v>
      </c>
      <c r="E8" s="16"/>
      <c r="F8" s="16"/>
      <c r="G8" s="16"/>
      <c r="H8" s="16"/>
      <c r="I8" s="16"/>
      <c r="J8" s="16"/>
    </row>
    <row r="9" spans="1:10" ht="51" x14ac:dyDescent="0.2">
      <c r="A9" s="4">
        <v>4</v>
      </c>
      <c r="B9" s="92" t="s">
        <v>151</v>
      </c>
      <c r="C9" s="26" t="s">
        <v>119</v>
      </c>
      <c r="D9" s="81">
        <v>0.15</v>
      </c>
      <c r="E9" s="16"/>
      <c r="F9" s="16"/>
      <c r="G9" s="16"/>
      <c r="H9" s="16"/>
      <c r="I9" s="16"/>
      <c r="J9" s="16"/>
    </row>
    <row r="10" spans="1:10" ht="76.5" x14ac:dyDescent="0.2">
      <c r="A10" s="4">
        <v>5</v>
      </c>
      <c r="B10" s="93" t="s">
        <v>172</v>
      </c>
      <c r="C10" s="26" t="s">
        <v>118</v>
      </c>
      <c r="D10" s="82">
        <v>0.2</v>
      </c>
      <c r="E10" s="16"/>
      <c r="F10" s="16"/>
      <c r="G10" s="16"/>
      <c r="H10" s="16"/>
      <c r="I10" s="16"/>
      <c r="J10" s="16"/>
    </row>
    <row r="11" spans="1:10" ht="102" x14ac:dyDescent="0.2">
      <c r="A11" s="4">
        <v>6</v>
      </c>
      <c r="B11" s="92" t="s">
        <v>173</v>
      </c>
      <c r="C11" s="26" t="s">
        <v>118</v>
      </c>
      <c r="D11" s="52">
        <v>0.2</v>
      </c>
      <c r="E11" s="16"/>
      <c r="F11" s="16"/>
      <c r="G11" s="16"/>
      <c r="H11" s="16"/>
      <c r="I11" s="16"/>
      <c r="J11" s="16"/>
    </row>
    <row r="12" spans="1:10" x14ac:dyDescent="0.2">
      <c r="A12" s="4"/>
      <c r="B12" s="16"/>
      <c r="C12" s="16"/>
      <c r="D12" s="1">
        <f>SUM(D6:D11)</f>
        <v>1</v>
      </c>
      <c r="E12" s="16"/>
      <c r="F12" s="16"/>
      <c r="G12" s="16"/>
      <c r="H12" s="16"/>
      <c r="I12" s="16"/>
      <c r="J12" s="16"/>
    </row>
    <row r="13" spans="1:10" x14ac:dyDescent="0.2">
      <c r="A13" s="210" t="s">
        <v>99</v>
      </c>
      <c r="B13" s="210"/>
      <c r="C13" s="210"/>
      <c r="D13" s="210"/>
      <c r="E13" s="210"/>
      <c r="F13" s="210"/>
      <c r="G13" s="210"/>
      <c r="H13" s="210"/>
      <c r="I13" s="16"/>
      <c r="J13" s="16"/>
    </row>
    <row r="16" spans="1:10" x14ac:dyDescent="0.2">
      <c r="A16" s="1" t="s">
        <v>210</v>
      </c>
      <c r="D16" s="95"/>
      <c r="E16" s="1" t="s">
        <v>211</v>
      </c>
    </row>
    <row r="17" spans="1:7" x14ac:dyDescent="0.2">
      <c r="A17" s="17"/>
      <c r="F17" s="11"/>
      <c r="G17" s="11"/>
    </row>
  </sheetData>
  <mergeCells count="1">
    <mergeCell ref="A13:H13"/>
  </mergeCells>
  <phoneticPr fontId="16" type="noConversion"/>
  <pageMargins left="0.7" right="0.7" top="0.75" bottom="0.75" header="0.3" footer="0.3"/>
  <pageSetup paperSize="9" scale="4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view="pageBreakPreview" zoomScale="96" zoomScaleNormal="100" zoomScaleSheetLayoutView="96" workbookViewId="0">
      <selection activeCell="E44" sqref="E44"/>
    </sheetView>
  </sheetViews>
  <sheetFormatPr defaultRowHeight="12.75" x14ac:dyDescent="0.2"/>
  <cols>
    <col min="1" max="1" width="32.140625" style="1" customWidth="1"/>
    <col min="2" max="2" width="31.5703125" style="1" customWidth="1"/>
    <col min="3" max="3" width="39" style="1" customWidth="1"/>
    <col min="4" max="4" width="27" style="1" customWidth="1"/>
    <col min="5" max="5" width="36" style="1" customWidth="1"/>
    <col min="6" max="16384" width="9.140625" style="1"/>
  </cols>
  <sheetData>
    <row r="1" spans="1:5" s="3" customFormat="1" ht="15" x14ac:dyDescent="0.25">
      <c r="A1" s="3" t="s">
        <v>106</v>
      </c>
    </row>
    <row r="2" spans="1:5" ht="13.5" thickBot="1" x14ac:dyDescent="0.25"/>
    <row r="3" spans="1:5" ht="48" thickBot="1" x14ac:dyDescent="0.25">
      <c r="A3" s="18" t="s">
        <v>102</v>
      </c>
      <c r="B3" s="19" t="s">
        <v>103</v>
      </c>
      <c r="C3" s="19" t="s">
        <v>104</v>
      </c>
      <c r="D3" s="19" t="s">
        <v>105</v>
      </c>
      <c r="E3" s="19" t="s">
        <v>5</v>
      </c>
    </row>
    <row r="4" spans="1:5" ht="16.5" thickBot="1" x14ac:dyDescent="0.25">
      <c r="A4" s="15">
        <v>1</v>
      </c>
      <c r="B4" s="14">
        <v>2</v>
      </c>
      <c r="C4" s="14">
        <v>3</v>
      </c>
      <c r="D4" s="14">
        <v>4</v>
      </c>
      <c r="E4" s="14">
        <v>5</v>
      </c>
    </row>
    <row r="5" spans="1:5" ht="16.5" thickBot="1" x14ac:dyDescent="0.25">
      <c r="A5" s="20"/>
      <c r="B5" s="21"/>
      <c r="C5" s="21"/>
      <c r="D5" s="21"/>
      <c r="E5" s="21"/>
    </row>
    <row r="6" spans="1:5" ht="16.5" thickBot="1" x14ac:dyDescent="0.25">
      <c r="A6" s="20"/>
      <c r="B6" s="21"/>
      <c r="C6" s="21"/>
      <c r="D6" s="21"/>
      <c r="E6" s="21"/>
    </row>
    <row r="9" spans="1:5" x14ac:dyDescent="0.2">
      <c r="A9" s="17" t="s">
        <v>51</v>
      </c>
      <c r="C9" s="11" t="s">
        <v>52</v>
      </c>
      <c r="D9" s="11" t="s">
        <v>53</v>
      </c>
    </row>
  </sheetData>
  <phoneticPr fontId="16" type="noConversion"/>
  <pageMargins left="0.7" right="0.7" top="0.75" bottom="0.75" header="0.3" footer="0.3"/>
  <pageSetup paperSize="9" scale="5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view="pageBreakPreview" zoomScaleNormal="100" zoomScaleSheetLayoutView="100" workbookViewId="0">
      <selection activeCell="B16" sqref="B16"/>
    </sheetView>
  </sheetViews>
  <sheetFormatPr defaultRowHeight="12.75" x14ac:dyDescent="0.2"/>
  <cols>
    <col min="1" max="1" width="17.85546875" style="1" customWidth="1"/>
    <col min="2" max="2" width="17.28515625" style="1" customWidth="1"/>
    <col min="3" max="3" width="17" style="1" customWidth="1"/>
    <col min="4" max="4" width="17.28515625" style="1" customWidth="1"/>
    <col min="5" max="5" width="22.140625" style="1" customWidth="1"/>
    <col min="6" max="6" width="13.85546875" style="1" customWidth="1"/>
    <col min="7" max="8" width="13" style="1" customWidth="1"/>
    <col min="9" max="9" width="14.7109375" style="1" customWidth="1"/>
    <col min="10" max="10" width="22.7109375" style="1" customWidth="1"/>
    <col min="11" max="16384" width="9.140625" style="1"/>
  </cols>
  <sheetData>
    <row r="1" spans="1:10" s="3" customFormat="1" ht="15" x14ac:dyDescent="0.25">
      <c r="A1" s="3" t="s">
        <v>115</v>
      </c>
    </row>
    <row r="4" spans="1:10" ht="67.5" customHeight="1" x14ac:dyDescent="0.2">
      <c r="A4" s="165" t="s">
        <v>107</v>
      </c>
      <c r="B4" s="165" t="s">
        <v>108</v>
      </c>
      <c r="C4" s="165" t="s">
        <v>109</v>
      </c>
      <c r="D4" s="165" t="s">
        <v>116</v>
      </c>
      <c r="E4" s="165" t="s">
        <v>117</v>
      </c>
      <c r="F4" s="165" t="s">
        <v>110</v>
      </c>
      <c r="G4" s="165"/>
      <c r="H4" s="165" t="s">
        <v>111</v>
      </c>
      <c r="I4" s="165"/>
      <c r="J4" s="165" t="s">
        <v>112</v>
      </c>
    </row>
    <row r="5" spans="1:10" ht="38.25" x14ac:dyDescent="0.2">
      <c r="A5" s="165"/>
      <c r="B5" s="165"/>
      <c r="C5" s="165"/>
      <c r="D5" s="165"/>
      <c r="E5" s="165"/>
      <c r="F5" s="4" t="s">
        <v>113</v>
      </c>
      <c r="G5" s="4" t="s">
        <v>114</v>
      </c>
      <c r="H5" s="4" t="s">
        <v>113</v>
      </c>
      <c r="I5" s="4" t="s">
        <v>114</v>
      </c>
      <c r="J5" s="165"/>
    </row>
    <row r="6" spans="1:10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</row>
    <row r="7" spans="1:10" x14ac:dyDescent="0.2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x14ac:dyDescent="0.2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x14ac:dyDescent="0.2">
      <c r="A9" s="5"/>
      <c r="B9" s="5"/>
      <c r="C9" s="5"/>
      <c r="D9" s="5"/>
      <c r="E9" s="5"/>
      <c r="F9" s="5"/>
      <c r="G9" s="5"/>
      <c r="H9" s="5"/>
      <c r="I9" s="5"/>
      <c r="J9" s="5"/>
    </row>
  </sheetData>
  <mergeCells count="8">
    <mergeCell ref="J4:J5"/>
    <mergeCell ref="D4:D5"/>
    <mergeCell ref="E4:E5"/>
    <mergeCell ref="A4:A5"/>
    <mergeCell ref="B4:B5"/>
    <mergeCell ref="C4:C5"/>
    <mergeCell ref="F4:G4"/>
    <mergeCell ref="H4:I4"/>
  </mergeCells>
  <phoneticPr fontId="16" type="noConversion"/>
  <pageMargins left="0.7" right="0.7" top="0.75" bottom="0.75" header="0.3" footer="0.3"/>
  <pageSetup paperSize="9" scale="5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L35" sqref="L35"/>
    </sheetView>
  </sheetViews>
  <sheetFormatPr defaultRowHeight="15" x14ac:dyDescent="0.25"/>
  <sheetData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BreakPreview" zoomScale="90" zoomScaleNormal="100" zoomScaleSheetLayoutView="90" workbookViewId="0">
      <selection activeCell="D14" sqref="D14"/>
    </sheetView>
  </sheetViews>
  <sheetFormatPr defaultRowHeight="12.75" x14ac:dyDescent="0.2"/>
  <cols>
    <col min="1" max="1" width="62.140625" style="24" customWidth="1"/>
    <col min="2" max="2" width="27" style="24" customWidth="1"/>
    <col min="3" max="3" width="21.28515625" style="24" customWidth="1"/>
    <col min="4" max="4" width="74.28515625" style="24" customWidth="1"/>
    <col min="5" max="16384" width="9.140625" style="24"/>
  </cols>
  <sheetData>
    <row r="1" spans="1:5" s="23" customFormat="1" ht="30" customHeight="1" x14ac:dyDescent="0.25">
      <c r="D1" s="53"/>
    </row>
    <row r="2" spans="1:5" ht="15" x14ac:dyDescent="0.25">
      <c r="A2" s="23" t="s">
        <v>180</v>
      </c>
    </row>
    <row r="5" spans="1:5" ht="48" customHeight="1" x14ac:dyDescent="0.2">
      <c r="A5" s="26" t="s">
        <v>6</v>
      </c>
      <c r="B5" s="108" t="s">
        <v>7</v>
      </c>
      <c r="C5" s="26" t="s">
        <v>8</v>
      </c>
      <c r="D5" s="26" t="s">
        <v>9</v>
      </c>
      <c r="E5" s="25"/>
    </row>
    <row r="6" spans="1:5" x14ac:dyDescent="0.2">
      <c r="A6" s="26">
        <v>1</v>
      </c>
      <c r="B6" s="108">
        <v>2</v>
      </c>
      <c r="C6" s="26">
        <v>3</v>
      </c>
      <c r="D6" s="26">
        <v>4</v>
      </c>
      <c r="E6" s="25"/>
    </row>
    <row r="7" spans="1:5" s="29" customFormat="1" ht="18" customHeight="1" x14ac:dyDescent="0.2">
      <c r="A7" s="123" t="s">
        <v>243</v>
      </c>
      <c r="B7" s="123"/>
      <c r="C7" s="123"/>
      <c r="D7" s="123"/>
      <c r="E7" s="28"/>
    </row>
    <row r="8" spans="1:5" s="29" customFormat="1" ht="21" customHeight="1" x14ac:dyDescent="0.2">
      <c r="A8" s="135" t="s">
        <v>244</v>
      </c>
      <c r="B8" s="136"/>
      <c r="C8" s="136"/>
      <c r="D8" s="137"/>
      <c r="E8" s="28"/>
    </row>
    <row r="9" spans="1:5" s="29" customFormat="1" ht="19.5" customHeight="1" x14ac:dyDescent="0.2">
      <c r="A9" s="134" t="s">
        <v>153</v>
      </c>
      <c r="B9" s="134"/>
      <c r="C9" s="134"/>
      <c r="D9" s="134"/>
      <c r="E9" s="28"/>
    </row>
    <row r="10" spans="1:5" ht="51" customHeight="1" x14ac:dyDescent="0.2">
      <c r="A10" s="33" t="s">
        <v>174</v>
      </c>
      <c r="B10" s="48" t="s">
        <v>231</v>
      </c>
      <c r="C10" s="48" t="s">
        <v>245</v>
      </c>
      <c r="D10" s="141" t="s">
        <v>178</v>
      </c>
      <c r="E10" s="25"/>
    </row>
    <row r="11" spans="1:5" ht="51" customHeight="1" x14ac:dyDescent="0.2">
      <c r="A11" s="58" t="s">
        <v>165</v>
      </c>
      <c r="B11" s="48" t="s">
        <v>232</v>
      </c>
      <c r="C11" s="48" t="s">
        <v>245</v>
      </c>
      <c r="D11" s="142"/>
      <c r="E11" s="25"/>
    </row>
    <row r="12" spans="1:5" ht="48.75" customHeight="1" x14ac:dyDescent="0.2">
      <c r="A12" s="30" t="s">
        <v>164</v>
      </c>
      <c r="B12" s="48" t="s">
        <v>233</v>
      </c>
      <c r="C12" s="48" t="s">
        <v>245</v>
      </c>
      <c r="D12" s="143"/>
      <c r="E12" s="25"/>
    </row>
    <row r="13" spans="1:5" s="29" customFormat="1" ht="30.75" customHeight="1" x14ac:dyDescent="0.2">
      <c r="A13" s="134" t="s">
        <v>246</v>
      </c>
      <c r="B13" s="134"/>
      <c r="C13" s="134"/>
      <c r="D13" s="134"/>
      <c r="E13" s="28"/>
    </row>
    <row r="14" spans="1:5" ht="65.25" customHeight="1" x14ac:dyDescent="0.2">
      <c r="A14" s="30" t="s">
        <v>156</v>
      </c>
      <c r="B14" s="48" t="s">
        <v>234</v>
      </c>
      <c r="C14" s="48" t="s">
        <v>245</v>
      </c>
      <c r="D14" s="34" t="s">
        <v>248</v>
      </c>
      <c r="E14" s="25"/>
    </row>
    <row r="15" spans="1:5" ht="27.75" customHeight="1" x14ac:dyDescent="0.2">
      <c r="A15" s="138" t="s">
        <v>161</v>
      </c>
      <c r="B15" s="139"/>
      <c r="C15" s="139"/>
      <c r="D15" s="140"/>
    </row>
    <row r="16" spans="1:5" ht="86.25" customHeight="1" x14ac:dyDescent="0.2">
      <c r="A16" s="30" t="s">
        <v>162</v>
      </c>
      <c r="B16" s="48" t="s">
        <v>232</v>
      </c>
      <c r="C16" s="48" t="s">
        <v>245</v>
      </c>
      <c r="D16" s="39" t="s">
        <v>247</v>
      </c>
      <c r="E16" s="25"/>
    </row>
    <row r="17" spans="1:4" ht="15" x14ac:dyDescent="0.25">
      <c r="A17" s="133"/>
      <c r="B17" s="119"/>
      <c r="C17" s="119"/>
      <c r="D17" s="119"/>
    </row>
    <row r="18" spans="1:4" ht="36.75" customHeight="1" x14ac:dyDescent="0.25">
      <c r="A18" s="133"/>
      <c r="B18" s="119"/>
      <c r="C18" s="119"/>
      <c r="D18" s="119"/>
    </row>
    <row r="19" spans="1:4" ht="57.75" customHeight="1" x14ac:dyDescent="0.25">
      <c r="A19" s="133"/>
      <c r="B19" s="119"/>
      <c r="C19" s="119"/>
      <c r="D19" s="119"/>
    </row>
    <row r="20" spans="1:4" ht="43.5" customHeight="1" x14ac:dyDescent="0.25">
      <c r="A20" s="133"/>
      <c r="B20" s="119"/>
      <c r="C20" s="119"/>
      <c r="D20" s="119"/>
    </row>
  </sheetData>
  <mergeCells count="10">
    <mergeCell ref="A7:D7"/>
    <mergeCell ref="A19:D19"/>
    <mergeCell ref="A20:D20"/>
    <mergeCell ref="A17:D17"/>
    <mergeCell ref="A18:D18"/>
    <mergeCell ref="A13:D13"/>
    <mergeCell ref="A8:D8"/>
    <mergeCell ref="A9:D9"/>
    <mergeCell ref="A15:D15"/>
    <mergeCell ref="D10:D12"/>
  </mergeCells>
  <phoneticPr fontId="16" type="noConversion"/>
  <pageMargins left="0.70866141732283472" right="0.41" top="0.74803149606299213" bottom="0.55000000000000004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BreakPreview" zoomScale="90" zoomScaleNormal="90" zoomScaleSheetLayoutView="90" workbookViewId="0">
      <pane xSplit="3" ySplit="7" topLeftCell="D10" activePane="bottomRight" state="frozen"/>
      <selection pane="topRight" activeCell="D1" sqref="D1"/>
      <selection pane="bottomLeft" activeCell="A7" sqref="A7"/>
      <selection pane="bottomRight" activeCell="E12" sqref="E12"/>
    </sheetView>
  </sheetViews>
  <sheetFormatPr defaultRowHeight="12.75" x14ac:dyDescent="0.2"/>
  <cols>
    <col min="1" max="1" width="18" style="24" customWidth="1"/>
    <col min="2" max="2" width="32.42578125" style="24" customWidth="1"/>
    <col min="3" max="3" width="24" style="24" customWidth="1"/>
    <col min="4" max="6" width="16.42578125" style="24" customWidth="1"/>
    <col min="7" max="8" width="15.28515625" style="24" customWidth="1"/>
    <col min="9" max="9" width="17.7109375" style="24" customWidth="1"/>
    <col min="10" max="10" width="37.7109375" style="24" customWidth="1"/>
    <col min="11" max="16384" width="9.140625" style="24"/>
  </cols>
  <sheetData>
    <row r="1" spans="1:11" s="23" customFormat="1" ht="75" customHeight="1" x14ac:dyDescent="0.25">
      <c r="J1" s="111" t="s">
        <v>229</v>
      </c>
    </row>
    <row r="2" spans="1:11" ht="15" x14ac:dyDescent="0.25">
      <c r="A2" s="61" t="s">
        <v>181</v>
      </c>
    </row>
    <row r="5" spans="1:11" ht="26.25" customHeight="1" x14ac:dyDescent="0.2">
      <c r="A5" s="124" t="s">
        <v>11</v>
      </c>
      <c r="B5" s="124" t="s">
        <v>12</v>
      </c>
      <c r="C5" s="124" t="s">
        <v>13</v>
      </c>
      <c r="D5" s="124" t="s">
        <v>14</v>
      </c>
      <c r="E5" s="124"/>
      <c r="F5" s="124"/>
      <c r="G5" s="124"/>
      <c r="H5" s="124"/>
      <c r="I5" s="124"/>
      <c r="J5" s="124" t="s">
        <v>9</v>
      </c>
      <c r="K5" s="25"/>
    </row>
    <row r="6" spans="1:11" ht="46.5" customHeight="1" x14ac:dyDescent="0.2">
      <c r="A6" s="154"/>
      <c r="B6" s="154"/>
      <c r="C6" s="154"/>
      <c r="D6" s="26" t="s">
        <v>253</v>
      </c>
      <c r="E6" s="56" t="s">
        <v>237</v>
      </c>
      <c r="F6" s="56" t="s">
        <v>238</v>
      </c>
      <c r="G6" s="26" t="s">
        <v>239</v>
      </c>
      <c r="H6" s="112" t="s">
        <v>254</v>
      </c>
      <c r="I6" s="26" t="s">
        <v>241</v>
      </c>
      <c r="J6" s="154"/>
      <c r="K6" s="25"/>
    </row>
    <row r="7" spans="1:11" x14ac:dyDescent="0.2">
      <c r="A7" s="26">
        <v>1</v>
      </c>
      <c r="B7" s="26">
        <v>2</v>
      </c>
      <c r="C7" s="62">
        <v>3</v>
      </c>
      <c r="D7" s="26">
        <v>4</v>
      </c>
      <c r="E7" s="56">
        <v>5</v>
      </c>
      <c r="F7" s="56">
        <v>6</v>
      </c>
      <c r="G7" s="26">
        <v>7</v>
      </c>
      <c r="H7" s="112"/>
      <c r="I7" s="26">
        <v>8</v>
      </c>
      <c r="J7" s="26">
        <v>9</v>
      </c>
      <c r="K7" s="25"/>
    </row>
    <row r="8" spans="1:11" s="29" customFormat="1" ht="36" customHeight="1" x14ac:dyDescent="0.2">
      <c r="A8" s="145" t="s">
        <v>15</v>
      </c>
      <c r="B8" s="145" t="s">
        <v>249</v>
      </c>
      <c r="C8" s="27" t="s">
        <v>19</v>
      </c>
      <c r="D8" s="42">
        <f>SUM(D18,D28,D32)</f>
        <v>190408.3</v>
      </c>
      <c r="E8" s="42">
        <f>SUM(E18,E28,E32)</f>
        <v>188821.5</v>
      </c>
      <c r="F8" s="42">
        <f t="shared" ref="F8" si="0">SUM(F18,F28,F32)</f>
        <v>188997.5</v>
      </c>
      <c r="G8" s="42">
        <f>SUM(G18,G28,G32)</f>
        <v>188997.5</v>
      </c>
      <c r="H8" s="42">
        <f>SUM(H18,H28,H32)</f>
        <v>188997.5</v>
      </c>
      <c r="I8" s="42">
        <f>SUM(I18,I28,I32)</f>
        <v>188997.5</v>
      </c>
      <c r="J8" s="148" t="s">
        <v>130</v>
      </c>
      <c r="K8" s="28"/>
    </row>
    <row r="9" spans="1:11" x14ac:dyDescent="0.2">
      <c r="A9" s="146"/>
      <c r="B9" s="146"/>
      <c r="C9" s="63" t="s">
        <v>16</v>
      </c>
      <c r="D9" s="42">
        <f t="shared" ref="D9:I10" si="1">SUM(D19,D29,D33)</f>
        <v>182025.3</v>
      </c>
      <c r="E9" s="42">
        <f t="shared" si="1"/>
        <v>174560.8</v>
      </c>
      <c r="F9" s="42">
        <f t="shared" si="1"/>
        <v>166979.1</v>
      </c>
      <c r="G9" s="42">
        <f t="shared" si="1"/>
        <v>166979.1</v>
      </c>
      <c r="H9" s="42">
        <f t="shared" si="1"/>
        <v>166979.1</v>
      </c>
      <c r="I9" s="42">
        <f t="shared" si="1"/>
        <v>166979.1</v>
      </c>
      <c r="J9" s="149"/>
      <c r="K9" s="25"/>
    </row>
    <row r="10" spans="1:11" x14ac:dyDescent="0.2">
      <c r="A10" s="146"/>
      <c r="B10" s="146"/>
      <c r="C10" s="31" t="s">
        <v>129</v>
      </c>
      <c r="D10" s="42">
        <f t="shared" si="1"/>
        <v>8383</v>
      </c>
      <c r="E10" s="42">
        <f>SUM(E20,E30,E34)</f>
        <v>14260.7</v>
      </c>
      <c r="F10" s="42">
        <f t="shared" ref="F10:I10" si="2">SUM(F20,F30,F34)</f>
        <v>22018.400000000001</v>
      </c>
      <c r="G10" s="42">
        <f t="shared" si="2"/>
        <v>22018.400000000001</v>
      </c>
      <c r="H10" s="42">
        <f t="shared" si="2"/>
        <v>22018.400000000001</v>
      </c>
      <c r="I10" s="42">
        <f t="shared" si="2"/>
        <v>22018.400000000001</v>
      </c>
      <c r="J10" s="149"/>
      <c r="K10" s="25"/>
    </row>
    <row r="11" spans="1:11" x14ac:dyDescent="0.2">
      <c r="A11" s="146"/>
      <c r="B11" s="146"/>
      <c r="C11" s="31" t="s">
        <v>18</v>
      </c>
      <c r="D11" s="42"/>
      <c r="E11" s="38"/>
      <c r="F11" s="38"/>
      <c r="G11" s="38"/>
      <c r="H11" s="38"/>
      <c r="I11" s="38"/>
      <c r="J11" s="149"/>
      <c r="K11" s="25"/>
    </row>
    <row r="12" spans="1:11" s="29" customFormat="1" ht="47.25" customHeight="1" x14ac:dyDescent="0.2">
      <c r="A12" s="146"/>
      <c r="B12" s="146"/>
      <c r="C12" s="27" t="s">
        <v>226</v>
      </c>
      <c r="D12" s="42">
        <f t="shared" ref="D12:I14" si="3">D8</f>
        <v>190408.3</v>
      </c>
      <c r="E12" s="42">
        <f t="shared" si="3"/>
        <v>188821.5</v>
      </c>
      <c r="F12" s="42">
        <f t="shared" si="3"/>
        <v>188997.5</v>
      </c>
      <c r="G12" s="42">
        <f t="shared" si="3"/>
        <v>188997.5</v>
      </c>
      <c r="H12" s="42">
        <f t="shared" si="3"/>
        <v>188997.5</v>
      </c>
      <c r="I12" s="42">
        <f t="shared" si="3"/>
        <v>188997.5</v>
      </c>
      <c r="J12" s="149"/>
      <c r="K12" s="32"/>
    </row>
    <row r="13" spans="1:11" x14ac:dyDescent="0.2">
      <c r="A13" s="146"/>
      <c r="B13" s="146"/>
      <c r="C13" s="63" t="s">
        <v>16</v>
      </c>
      <c r="D13" s="42">
        <f t="shared" si="3"/>
        <v>182025.3</v>
      </c>
      <c r="E13" s="42">
        <f t="shared" si="3"/>
        <v>174560.8</v>
      </c>
      <c r="F13" s="42">
        <f t="shared" si="3"/>
        <v>166979.1</v>
      </c>
      <c r="G13" s="42">
        <f t="shared" si="3"/>
        <v>166979.1</v>
      </c>
      <c r="H13" s="42">
        <f t="shared" si="3"/>
        <v>166979.1</v>
      </c>
      <c r="I13" s="42">
        <f t="shared" si="3"/>
        <v>166979.1</v>
      </c>
      <c r="J13" s="149"/>
      <c r="K13" s="25"/>
    </row>
    <row r="14" spans="1:11" x14ac:dyDescent="0.2">
      <c r="A14" s="146"/>
      <c r="B14" s="146"/>
      <c r="C14" s="31" t="s">
        <v>129</v>
      </c>
      <c r="D14" s="42">
        <f t="shared" si="3"/>
        <v>8383</v>
      </c>
      <c r="E14" s="42">
        <f t="shared" si="3"/>
        <v>14260.7</v>
      </c>
      <c r="F14" s="42">
        <f t="shared" si="3"/>
        <v>22018.400000000001</v>
      </c>
      <c r="G14" s="42">
        <f t="shared" si="3"/>
        <v>22018.400000000001</v>
      </c>
      <c r="H14" s="42">
        <f t="shared" si="3"/>
        <v>22018.400000000001</v>
      </c>
      <c r="I14" s="42">
        <f>I20</f>
        <v>22018.400000000001</v>
      </c>
      <c r="J14" s="149"/>
      <c r="K14" s="25"/>
    </row>
    <row r="15" spans="1:11" ht="10.5" customHeight="1" x14ac:dyDescent="0.2">
      <c r="A15" s="146"/>
      <c r="B15" s="146"/>
      <c r="C15" s="31" t="s">
        <v>18</v>
      </c>
      <c r="D15" s="42"/>
      <c r="E15" s="57"/>
      <c r="F15" s="57"/>
      <c r="G15" s="30"/>
      <c r="H15" s="113"/>
      <c r="I15" s="30"/>
      <c r="J15" s="150"/>
      <c r="K15" s="25"/>
    </row>
    <row r="16" spans="1:11" s="29" customFormat="1" ht="26.25" customHeight="1" x14ac:dyDescent="0.2">
      <c r="A16" s="151" t="s">
        <v>250</v>
      </c>
      <c r="B16" s="152"/>
      <c r="C16" s="152"/>
      <c r="D16" s="152"/>
      <c r="E16" s="152"/>
      <c r="F16" s="152"/>
      <c r="G16" s="152"/>
      <c r="H16" s="152"/>
      <c r="I16" s="152"/>
      <c r="J16" s="153"/>
      <c r="K16" s="28"/>
    </row>
    <row r="17" spans="1:14" s="29" customFormat="1" ht="30.75" customHeight="1" x14ac:dyDescent="0.2">
      <c r="A17" s="144" t="s">
        <v>251</v>
      </c>
      <c r="B17" s="144"/>
      <c r="C17" s="144"/>
      <c r="D17" s="144"/>
      <c r="E17" s="144"/>
      <c r="F17" s="144"/>
      <c r="G17" s="144"/>
      <c r="H17" s="144"/>
      <c r="I17" s="144"/>
      <c r="J17" s="144"/>
      <c r="K17" s="28"/>
    </row>
    <row r="18" spans="1:14" ht="76.5" x14ac:dyDescent="0.2">
      <c r="A18" s="145" t="s">
        <v>166</v>
      </c>
      <c r="B18" s="155" t="s">
        <v>168</v>
      </c>
      <c r="C18" s="109" t="s">
        <v>252</v>
      </c>
      <c r="D18" s="41">
        <f>SUM(D21,D24)</f>
        <v>187408.3</v>
      </c>
      <c r="E18" s="41">
        <f t="shared" ref="E18:I18" si="4">SUM(E21,E24)</f>
        <v>188821.5</v>
      </c>
      <c r="F18" s="41">
        <f t="shared" si="4"/>
        <v>188997.5</v>
      </c>
      <c r="G18" s="41">
        <f t="shared" si="4"/>
        <v>188997.5</v>
      </c>
      <c r="H18" s="41">
        <f t="shared" si="4"/>
        <v>188997.5</v>
      </c>
      <c r="I18" s="41">
        <f t="shared" si="4"/>
        <v>188997.5</v>
      </c>
      <c r="J18" s="38" t="s">
        <v>175</v>
      </c>
      <c r="K18" s="25"/>
    </row>
    <row r="19" spans="1:14" x14ac:dyDescent="0.2">
      <c r="A19" s="146"/>
      <c r="B19" s="146"/>
      <c r="C19" s="63" t="s">
        <v>16</v>
      </c>
      <c r="D19" s="38">
        <f>D22+D25</f>
        <v>182025.3</v>
      </c>
      <c r="E19" s="38">
        <f>E22+E25</f>
        <v>174560.8</v>
      </c>
      <c r="F19" s="38">
        <f t="shared" ref="F19:H19" si="5">F22+F25</f>
        <v>166979.1</v>
      </c>
      <c r="G19" s="38">
        <f t="shared" si="5"/>
        <v>166979.1</v>
      </c>
      <c r="H19" s="38">
        <f t="shared" si="5"/>
        <v>166979.1</v>
      </c>
      <c r="I19" s="38">
        <f>I22+I25</f>
        <v>166979.1</v>
      </c>
      <c r="J19" s="38"/>
      <c r="K19" s="25"/>
    </row>
    <row r="20" spans="1:14" x14ac:dyDescent="0.2">
      <c r="A20" s="146"/>
      <c r="B20" s="146"/>
      <c r="C20" s="31" t="s">
        <v>129</v>
      </c>
      <c r="D20" s="38">
        <f>D23+D26</f>
        <v>5383</v>
      </c>
      <c r="E20" s="38">
        <f t="shared" ref="E20:I20" si="6">E23+E26</f>
        <v>14260.7</v>
      </c>
      <c r="F20" s="38">
        <f t="shared" si="6"/>
        <v>22018.400000000001</v>
      </c>
      <c r="G20" s="38">
        <f t="shared" si="6"/>
        <v>22018.400000000001</v>
      </c>
      <c r="H20" s="38">
        <f t="shared" si="6"/>
        <v>22018.400000000001</v>
      </c>
      <c r="I20" s="38">
        <f t="shared" si="6"/>
        <v>22018.400000000001</v>
      </c>
      <c r="J20" s="38"/>
      <c r="K20" s="25"/>
    </row>
    <row r="21" spans="1:14" ht="76.5" x14ac:dyDescent="0.2">
      <c r="A21" s="156" t="s">
        <v>167</v>
      </c>
      <c r="B21" s="156" t="s">
        <v>169</v>
      </c>
      <c r="C21" s="63" t="s">
        <v>255</v>
      </c>
      <c r="D21" s="38">
        <f>SUM(D22:D23)</f>
        <v>51568.7</v>
      </c>
      <c r="E21" s="38">
        <f t="shared" ref="E21:I21" si="7">SUM(E22:E23)</f>
        <v>52981.899999999994</v>
      </c>
      <c r="F21" s="38">
        <f t="shared" si="7"/>
        <v>53157.9</v>
      </c>
      <c r="G21" s="38">
        <f t="shared" si="7"/>
        <v>53157.9</v>
      </c>
      <c r="H21" s="38">
        <f t="shared" si="7"/>
        <v>53157.9</v>
      </c>
      <c r="I21" s="38">
        <f t="shared" si="7"/>
        <v>53157.9</v>
      </c>
      <c r="J21" s="38" t="s">
        <v>175</v>
      </c>
      <c r="K21" s="25"/>
    </row>
    <row r="22" spans="1:14" ht="15" customHeight="1" x14ac:dyDescent="0.2">
      <c r="A22" s="157"/>
      <c r="B22" s="159"/>
      <c r="C22" s="63" t="s">
        <v>16</v>
      </c>
      <c r="D22" s="38">
        <v>46185.7</v>
      </c>
      <c r="E22" s="38">
        <v>38721.199999999997</v>
      </c>
      <c r="F22" s="38">
        <v>31139.5</v>
      </c>
      <c r="G22" s="38">
        <v>31139.5</v>
      </c>
      <c r="H22" s="38">
        <v>31139.5</v>
      </c>
      <c r="I22" s="38">
        <v>31139.5</v>
      </c>
      <c r="J22" s="38"/>
      <c r="K22" s="25"/>
    </row>
    <row r="23" spans="1:14" ht="15" customHeight="1" x14ac:dyDescent="0.2">
      <c r="A23" s="158"/>
      <c r="B23" s="160"/>
      <c r="C23" s="31" t="s">
        <v>129</v>
      </c>
      <c r="D23" s="38">
        <v>5383</v>
      </c>
      <c r="E23" s="38">
        <v>14260.7</v>
      </c>
      <c r="F23" s="38">
        <v>22018.400000000001</v>
      </c>
      <c r="G23" s="38">
        <v>22018.400000000001</v>
      </c>
      <c r="H23" s="38">
        <v>22018.400000000001</v>
      </c>
      <c r="I23" s="38">
        <v>22018.400000000001</v>
      </c>
      <c r="J23" s="38"/>
      <c r="K23" s="25"/>
    </row>
    <row r="24" spans="1:14" ht="70.5" customHeight="1" x14ac:dyDescent="0.2">
      <c r="A24" s="145" t="s">
        <v>235</v>
      </c>
      <c r="B24" s="145" t="s">
        <v>170</v>
      </c>
      <c r="C24" s="63" t="s">
        <v>257</v>
      </c>
      <c r="D24" s="38">
        <f t="shared" ref="D24:F24" si="8">SUM(D25:D26)</f>
        <v>135839.6</v>
      </c>
      <c r="E24" s="38">
        <f t="shared" si="8"/>
        <v>135839.6</v>
      </c>
      <c r="F24" s="38">
        <f t="shared" si="8"/>
        <v>135839.6</v>
      </c>
      <c r="G24" s="38">
        <f>SUM(G25:G26)</f>
        <v>135839.6</v>
      </c>
      <c r="H24" s="38">
        <f>SUM(H25:H26)</f>
        <v>135839.6</v>
      </c>
      <c r="I24" s="38">
        <f>SUM(I25:I26)</f>
        <v>135839.6</v>
      </c>
      <c r="J24" s="38" t="s">
        <v>175</v>
      </c>
      <c r="K24" s="25"/>
    </row>
    <row r="25" spans="1:14" x14ac:dyDescent="0.2">
      <c r="A25" s="146"/>
      <c r="B25" s="146"/>
      <c r="C25" s="63" t="s">
        <v>16</v>
      </c>
      <c r="D25" s="38">
        <v>135839.6</v>
      </c>
      <c r="E25" s="38">
        <v>135839.6</v>
      </c>
      <c r="F25" s="38">
        <v>135839.6</v>
      </c>
      <c r="G25" s="38">
        <v>135839.6</v>
      </c>
      <c r="H25" s="38">
        <v>135839.6</v>
      </c>
      <c r="I25" s="38">
        <v>135839.6</v>
      </c>
      <c r="J25" s="38"/>
      <c r="K25" s="25"/>
    </row>
    <row r="26" spans="1:14" x14ac:dyDescent="0.2">
      <c r="A26" s="146"/>
      <c r="B26" s="146"/>
      <c r="C26" s="31" t="s">
        <v>129</v>
      </c>
      <c r="D26" s="38"/>
      <c r="E26" s="38"/>
      <c r="F26" s="38"/>
      <c r="G26" s="38"/>
      <c r="H26" s="38"/>
      <c r="I26" s="38"/>
      <c r="J26" s="38"/>
      <c r="K26" s="25"/>
    </row>
    <row r="27" spans="1:14" s="29" customFormat="1" ht="21" customHeight="1" x14ac:dyDescent="0.2">
      <c r="A27" s="144" t="s">
        <v>158</v>
      </c>
      <c r="B27" s="144"/>
      <c r="C27" s="144"/>
      <c r="D27" s="144"/>
      <c r="E27" s="144"/>
      <c r="F27" s="144"/>
      <c r="G27" s="144"/>
      <c r="H27" s="144"/>
      <c r="I27" s="144"/>
      <c r="J27" s="144"/>
      <c r="K27" s="28"/>
    </row>
    <row r="28" spans="1:14" ht="84" customHeight="1" x14ac:dyDescent="0.2">
      <c r="A28" s="145" t="s">
        <v>227</v>
      </c>
      <c r="B28" s="145" t="s">
        <v>160</v>
      </c>
      <c r="C28" s="63" t="s">
        <v>256</v>
      </c>
      <c r="D28" s="40">
        <v>0</v>
      </c>
      <c r="E28" s="40">
        <f>E30</f>
        <v>0</v>
      </c>
      <c r="F28" s="40">
        <f t="shared" ref="F28:I28" si="9">F30</f>
        <v>0</v>
      </c>
      <c r="G28" s="40">
        <f t="shared" si="9"/>
        <v>0</v>
      </c>
      <c r="H28" s="40">
        <v>0</v>
      </c>
      <c r="I28" s="40">
        <f t="shared" si="9"/>
        <v>0</v>
      </c>
      <c r="J28" s="115" t="s">
        <v>157</v>
      </c>
      <c r="K28" s="25"/>
    </row>
    <row r="29" spans="1:14" ht="20.25" customHeight="1" x14ac:dyDescent="0.2">
      <c r="A29" s="146"/>
      <c r="B29" s="146"/>
      <c r="C29" s="63" t="s">
        <v>16</v>
      </c>
      <c r="D29" s="30"/>
      <c r="E29" s="57"/>
      <c r="F29" s="57"/>
      <c r="G29" s="30"/>
      <c r="H29" s="113"/>
      <c r="I29" s="30"/>
      <c r="J29" s="147"/>
      <c r="K29" s="25"/>
    </row>
    <row r="30" spans="1:14" ht="25.5" customHeight="1" x14ac:dyDescent="0.2">
      <c r="A30" s="146"/>
      <c r="B30" s="146"/>
      <c r="C30" s="31" t="s">
        <v>129</v>
      </c>
      <c r="D30" s="38"/>
      <c r="E30" s="38"/>
      <c r="F30" s="38"/>
      <c r="G30" s="38"/>
      <c r="H30" s="38"/>
      <c r="I30" s="38"/>
      <c r="J30" s="116"/>
      <c r="K30" s="35"/>
      <c r="L30" s="36"/>
      <c r="M30" s="36"/>
      <c r="N30" s="36"/>
    </row>
    <row r="31" spans="1:14" x14ac:dyDescent="0.2">
      <c r="A31" s="144" t="s">
        <v>159</v>
      </c>
      <c r="B31" s="144"/>
      <c r="C31" s="144"/>
      <c r="D31" s="144"/>
      <c r="E31" s="144"/>
      <c r="F31" s="144"/>
      <c r="G31" s="144"/>
      <c r="H31" s="144"/>
      <c r="I31" s="144"/>
      <c r="J31" s="144"/>
      <c r="K31" s="37"/>
      <c r="L31" s="36"/>
      <c r="M31" s="36"/>
      <c r="N31" s="36"/>
    </row>
    <row r="32" spans="1:14" ht="76.5" x14ac:dyDescent="0.2">
      <c r="A32" s="145" t="s">
        <v>228</v>
      </c>
      <c r="B32" s="145" t="s">
        <v>163</v>
      </c>
      <c r="C32" s="63" t="s">
        <v>258</v>
      </c>
      <c r="D32" s="40">
        <f>D34</f>
        <v>3000</v>
      </c>
      <c r="E32" s="40">
        <f>E34</f>
        <v>0</v>
      </c>
      <c r="F32" s="40">
        <f t="shared" ref="F32:I32" si="10">F34</f>
        <v>0</v>
      </c>
      <c r="G32" s="40">
        <f t="shared" si="10"/>
        <v>0</v>
      </c>
      <c r="H32" s="40">
        <f t="shared" si="10"/>
        <v>0</v>
      </c>
      <c r="I32" s="40">
        <f t="shared" si="10"/>
        <v>0</v>
      </c>
      <c r="J32" s="115" t="s">
        <v>247</v>
      </c>
      <c r="K32" s="36"/>
      <c r="L32" s="36"/>
      <c r="M32" s="36"/>
      <c r="N32" s="36"/>
    </row>
    <row r="33" spans="1:10" x14ac:dyDescent="0.2">
      <c r="A33" s="146"/>
      <c r="B33" s="146"/>
      <c r="C33" s="63" t="s">
        <v>16</v>
      </c>
      <c r="D33" s="57"/>
      <c r="E33" s="57"/>
      <c r="F33" s="57"/>
      <c r="G33" s="57"/>
      <c r="H33" s="113"/>
      <c r="I33" s="57"/>
      <c r="J33" s="147"/>
    </row>
    <row r="34" spans="1:10" x14ac:dyDescent="0.2">
      <c r="A34" s="146"/>
      <c r="B34" s="146"/>
      <c r="C34" s="31" t="s">
        <v>129</v>
      </c>
      <c r="D34" s="38">
        <v>3000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116"/>
    </row>
  </sheetData>
  <mergeCells count="24">
    <mergeCell ref="A27:J27"/>
    <mergeCell ref="A28:A30"/>
    <mergeCell ref="B28:B30"/>
    <mergeCell ref="A18:A20"/>
    <mergeCell ref="B18:B20"/>
    <mergeCell ref="A24:A26"/>
    <mergeCell ref="B24:B26"/>
    <mergeCell ref="A21:A23"/>
    <mergeCell ref="B21:B23"/>
    <mergeCell ref="A5:A6"/>
    <mergeCell ref="B5:B6"/>
    <mergeCell ref="C5:C6"/>
    <mergeCell ref="J5:J6"/>
    <mergeCell ref="D5:I5"/>
    <mergeCell ref="A17:J17"/>
    <mergeCell ref="A8:A15"/>
    <mergeCell ref="B8:B15"/>
    <mergeCell ref="J8:J15"/>
    <mergeCell ref="A16:J16"/>
    <mergeCell ref="A31:J31"/>
    <mergeCell ref="A32:A34"/>
    <mergeCell ref="B32:B34"/>
    <mergeCell ref="J28:J30"/>
    <mergeCell ref="J32:J34"/>
  </mergeCells>
  <phoneticPr fontId="16" type="noConversion"/>
  <pageMargins left="0.70866141732283472" right="0.27559055118110237" top="0.35433070866141736" bottom="0.48" header="0.31496062992125984" footer="0.68"/>
  <pageSetup paperSize="9" scale="61" fitToHeight="3" orientation="landscape" r:id="rId1"/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Normal="100" zoomScaleSheetLayoutView="100" workbookViewId="0">
      <selection activeCell="C10" sqref="C10:H12"/>
    </sheetView>
  </sheetViews>
  <sheetFormatPr defaultRowHeight="12.75" x14ac:dyDescent="0.2"/>
  <cols>
    <col min="1" max="1" width="56" style="1" customWidth="1"/>
    <col min="2" max="4" width="11" style="1" customWidth="1"/>
    <col min="5" max="5" width="11.140625" style="1" customWidth="1"/>
    <col min="6" max="7" width="10.140625" style="1" customWidth="1"/>
    <col min="8" max="8" width="12.5703125" style="1" customWidth="1"/>
    <col min="9" max="9" width="25.7109375" style="1" customWidth="1"/>
    <col min="10" max="16384" width="9.140625" style="1"/>
  </cols>
  <sheetData>
    <row r="1" spans="1:9" s="23" customFormat="1" ht="36" customHeight="1" x14ac:dyDescent="0.25">
      <c r="H1" s="161"/>
      <c r="I1" s="118"/>
    </row>
    <row r="2" spans="1:9" s="3" customFormat="1" ht="15" x14ac:dyDescent="0.25">
      <c r="A2" s="3" t="s">
        <v>182</v>
      </c>
    </row>
    <row r="5" spans="1:9" x14ac:dyDescent="0.2">
      <c r="A5" s="165" t="s">
        <v>20</v>
      </c>
      <c r="B5" s="165" t="s">
        <v>131</v>
      </c>
      <c r="C5" s="165"/>
      <c r="D5" s="165"/>
      <c r="E5" s="165"/>
      <c r="F5" s="165"/>
      <c r="G5" s="165"/>
      <c r="H5" s="165"/>
      <c r="I5" s="165" t="s">
        <v>5</v>
      </c>
    </row>
    <row r="6" spans="1:9" x14ac:dyDescent="0.2">
      <c r="A6" s="165"/>
      <c r="B6" s="165" t="s">
        <v>21</v>
      </c>
      <c r="C6" s="59"/>
      <c r="D6" s="59"/>
      <c r="E6" s="165" t="s">
        <v>22</v>
      </c>
      <c r="F6" s="165"/>
      <c r="G6" s="165"/>
      <c r="H6" s="165"/>
      <c r="I6" s="165"/>
    </row>
    <row r="7" spans="1:9" ht="47.25" customHeight="1" x14ac:dyDescent="0.2">
      <c r="A7" s="165"/>
      <c r="B7" s="165"/>
      <c r="C7" s="59" t="s">
        <v>259</v>
      </c>
      <c r="D7" s="59" t="s">
        <v>237</v>
      </c>
      <c r="E7" s="4" t="s">
        <v>260</v>
      </c>
      <c r="F7" s="4" t="s">
        <v>239</v>
      </c>
      <c r="G7" s="114" t="s">
        <v>240</v>
      </c>
      <c r="H7" s="4" t="s">
        <v>241</v>
      </c>
      <c r="I7" s="165"/>
    </row>
    <row r="8" spans="1:9" x14ac:dyDescent="0.2">
      <c r="A8" s="4">
        <v>1</v>
      </c>
      <c r="B8" s="4">
        <v>2</v>
      </c>
      <c r="C8" s="59">
        <v>3</v>
      </c>
      <c r="D8" s="59">
        <v>4</v>
      </c>
      <c r="E8" s="4">
        <v>5</v>
      </c>
      <c r="F8" s="4">
        <v>6</v>
      </c>
      <c r="G8" s="114"/>
      <c r="H8" s="4">
        <v>7</v>
      </c>
      <c r="I8" s="4">
        <v>8</v>
      </c>
    </row>
    <row r="9" spans="1:9" s="7" customFormat="1" ht="15" customHeight="1" x14ac:dyDescent="0.2">
      <c r="A9" s="162" t="s">
        <v>132</v>
      </c>
      <c r="B9" s="163"/>
      <c r="C9" s="163"/>
      <c r="D9" s="163"/>
      <c r="E9" s="163"/>
      <c r="F9" s="163"/>
      <c r="G9" s="163"/>
      <c r="H9" s="163"/>
      <c r="I9" s="164"/>
    </row>
    <row r="10" spans="1:9" s="7" customFormat="1" ht="25.5" x14ac:dyDescent="0.2">
      <c r="A10" s="8" t="s">
        <v>28</v>
      </c>
      <c r="B10" s="43">
        <f xml:space="preserve"> SUM(C10:H10)</f>
        <v>1135219.8</v>
      </c>
      <c r="C10" s="43">
        <f t="shared" ref="C10:H10" si="0">SUM(C11:C12)</f>
        <v>190408.3</v>
      </c>
      <c r="D10" s="43">
        <f t="shared" si="0"/>
        <v>188821.5</v>
      </c>
      <c r="E10" s="43">
        <f t="shared" si="0"/>
        <v>188997.5</v>
      </c>
      <c r="F10" s="43">
        <f t="shared" si="0"/>
        <v>188997.5</v>
      </c>
      <c r="G10" s="43">
        <f t="shared" si="0"/>
        <v>188997.5</v>
      </c>
      <c r="H10" s="43">
        <f t="shared" si="0"/>
        <v>188997.5</v>
      </c>
      <c r="I10" s="8"/>
    </row>
    <row r="11" spans="1:9" x14ac:dyDescent="0.2">
      <c r="A11" s="5" t="s">
        <v>23</v>
      </c>
      <c r="B11" s="45">
        <f>SUM(C11:H11)</f>
        <v>1024502.4999999999</v>
      </c>
      <c r="C11" s="45">
        <f>'Таб.3 прил.2'!D9</f>
        <v>182025.3</v>
      </c>
      <c r="D11" s="45">
        <f>'Таб.3 прил.2'!E9</f>
        <v>174560.8</v>
      </c>
      <c r="E11" s="45">
        <f>'Таб.3 прил.2'!F9</f>
        <v>166979.1</v>
      </c>
      <c r="F11" s="45">
        <f>'Таб.3 прил.2'!G9</f>
        <v>166979.1</v>
      </c>
      <c r="G11" s="45">
        <f>'Таб.3 прил.2'!H9</f>
        <v>166979.1</v>
      </c>
      <c r="H11" s="45">
        <f>'Таб.3 прил.2'!I9</f>
        <v>166979.1</v>
      </c>
      <c r="I11" s="5"/>
    </row>
    <row r="12" spans="1:9" x14ac:dyDescent="0.2">
      <c r="A12" s="5" t="s">
        <v>24</v>
      </c>
      <c r="B12" s="45">
        <f>SUM(C12:H12)</f>
        <v>110717.29999999999</v>
      </c>
      <c r="C12" s="45">
        <f>'Таб.3 прил.2'!D10</f>
        <v>8383</v>
      </c>
      <c r="D12" s="45">
        <f>'Таб.3 прил.2'!E10</f>
        <v>14260.7</v>
      </c>
      <c r="E12" s="45">
        <f>'Таб.3 прил.2'!F10</f>
        <v>22018.400000000001</v>
      </c>
      <c r="F12" s="45">
        <f>'Таб.3 прил.2'!G10</f>
        <v>22018.400000000001</v>
      </c>
      <c r="G12" s="45">
        <f>'Таб.3 прил.2'!H10</f>
        <v>22018.400000000001</v>
      </c>
      <c r="H12" s="45">
        <f>'Таб.3 прил.2'!I10</f>
        <v>22018.400000000001</v>
      </c>
      <c r="I12" s="5"/>
    </row>
    <row r="13" spans="1:9" x14ac:dyDescent="0.2">
      <c r="A13" s="5" t="s">
        <v>25</v>
      </c>
      <c r="B13" s="45"/>
      <c r="C13" s="45"/>
      <c r="D13" s="45"/>
      <c r="E13" s="45"/>
      <c r="F13" s="45"/>
      <c r="G13" s="45"/>
      <c r="H13" s="45"/>
      <c r="I13" s="5"/>
    </row>
    <row r="14" spans="1:9" s="7" customFormat="1" ht="25.5" x14ac:dyDescent="0.2">
      <c r="A14" s="8" t="s">
        <v>26</v>
      </c>
      <c r="B14" s="43"/>
      <c r="C14" s="43"/>
      <c r="D14" s="43"/>
      <c r="E14" s="43"/>
      <c r="F14" s="43"/>
      <c r="G14" s="43"/>
      <c r="H14" s="43"/>
      <c r="I14" s="8"/>
    </row>
    <row r="15" spans="1:9" x14ac:dyDescent="0.2">
      <c r="A15" s="5" t="s">
        <v>23</v>
      </c>
      <c r="B15" s="43"/>
      <c r="C15" s="43"/>
      <c r="D15" s="43"/>
      <c r="E15" s="38"/>
      <c r="F15" s="38"/>
      <c r="G15" s="38"/>
      <c r="H15" s="38"/>
      <c r="I15" s="5"/>
    </row>
    <row r="16" spans="1:9" x14ac:dyDescent="0.2">
      <c r="A16" s="5" t="s">
        <v>24</v>
      </c>
      <c r="B16" s="43"/>
      <c r="C16" s="43"/>
      <c r="D16" s="43"/>
      <c r="E16" s="38"/>
      <c r="F16" s="38"/>
      <c r="G16" s="38"/>
      <c r="H16" s="38"/>
      <c r="I16" s="5"/>
    </row>
    <row r="17" spans="1:9" x14ac:dyDescent="0.2">
      <c r="A17" s="5" t="s">
        <v>25</v>
      </c>
      <c r="B17" s="43"/>
      <c r="C17" s="43"/>
      <c r="D17" s="43"/>
      <c r="E17" s="4"/>
      <c r="F17" s="4"/>
      <c r="G17" s="114"/>
      <c r="H17" s="4"/>
      <c r="I17" s="5"/>
    </row>
    <row r="18" spans="1:9" s="7" customFormat="1" ht="25.5" x14ac:dyDescent="0.2">
      <c r="A18" s="8" t="s">
        <v>29</v>
      </c>
      <c r="B18" s="46"/>
      <c r="C18" s="46"/>
      <c r="D18" s="46"/>
      <c r="E18" s="46"/>
      <c r="F18" s="46"/>
      <c r="G18" s="46"/>
      <c r="H18" s="46"/>
      <c r="I18" s="8"/>
    </row>
    <row r="19" spans="1:9" x14ac:dyDescent="0.2">
      <c r="A19" s="5" t="s">
        <v>23</v>
      </c>
      <c r="B19" s="44"/>
      <c r="C19" s="44"/>
      <c r="D19" s="44"/>
      <c r="E19" s="4"/>
      <c r="F19" s="4"/>
      <c r="G19" s="114"/>
      <c r="H19" s="4"/>
      <c r="I19" s="5"/>
    </row>
    <row r="20" spans="1:9" x14ac:dyDescent="0.2">
      <c r="A20" s="5" t="s">
        <v>24</v>
      </c>
      <c r="B20" s="44"/>
      <c r="C20" s="44"/>
      <c r="D20" s="44"/>
      <c r="E20" s="4"/>
      <c r="F20" s="4"/>
      <c r="G20" s="114"/>
      <c r="H20" s="4"/>
      <c r="I20" s="5"/>
    </row>
    <row r="21" spans="1:9" x14ac:dyDescent="0.2">
      <c r="A21" s="5" t="s">
        <v>25</v>
      </c>
      <c r="B21" s="44"/>
      <c r="C21" s="44"/>
      <c r="D21" s="44"/>
      <c r="E21" s="4"/>
      <c r="F21" s="4"/>
      <c r="G21" s="114"/>
      <c r="H21" s="4"/>
      <c r="I21" s="5"/>
    </row>
    <row r="22" spans="1:9" s="7" customFormat="1" ht="25.5" x14ac:dyDescent="0.2">
      <c r="A22" s="8" t="s">
        <v>27</v>
      </c>
      <c r="B22" s="22"/>
      <c r="C22" s="22"/>
      <c r="D22" s="22"/>
      <c r="E22" s="22"/>
      <c r="F22" s="22"/>
      <c r="G22" s="22"/>
      <c r="H22" s="22"/>
      <c r="I22" s="8"/>
    </row>
    <row r="23" spans="1:9" x14ac:dyDescent="0.2">
      <c r="A23" s="5" t="s">
        <v>23</v>
      </c>
      <c r="B23" s="22"/>
      <c r="C23" s="22"/>
      <c r="D23" s="22"/>
      <c r="E23" s="4"/>
      <c r="F23" s="4"/>
      <c r="G23" s="114"/>
      <c r="H23" s="4"/>
      <c r="I23" s="5"/>
    </row>
    <row r="24" spans="1:9" x14ac:dyDescent="0.2">
      <c r="A24" s="5" t="s">
        <v>24</v>
      </c>
      <c r="B24" s="46"/>
      <c r="C24" s="46"/>
      <c r="D24" s="46"/>
      <c r="E24" s="44"/>
      <c r="F24" s="44"/>
      <c r="G24" s="44"/>
      <c r="H24" s="44"/>
      <c r="I24" s="5"/>
    </row>
    <row r="25" spans="1:9" x14ac:dyDescent="0.2">
      <c r="A25" s="5" t="s">
        <v>25</v>
      </c>
      <c r="B25" s="46"/>
      <c r="C25" s="46"/>
      <c r="D25" s="46"/>
      <c r="E25" s="4"/>
      <c r="F25" s="4"/>
      <c r="G25" s="114"/>
      <c r="H25" s="4"/>
      <c r="I25" s="5"/>
    </row>
    <row r="29" spans="1:9" ht="38.25" x14ac:dyDescent="0.2">
      <c r="A29" s="9" t="s">
        <v>30</v>
      </c>
    </row>
  </sheetData>
  <mergeCells count="7">
    <mergeCell ref="H1:I1"/>
    <mergeCell ref="A9:I9"/>
    <mergeCell ref="A5:A7"/>
    <mergeCell ref="B5:H5"/>
    <mergeCell ref="I5:I7"/>
    <mergeCell ref="B6:B7"/>
    <mergeCell ref="E6:H6"/>
  </mergeCells>
  <phoneticPr fontId="16" type="noConversion"/>
  <pageMargins left="0.79" right="0.38" top="0.75" bottom="0.75" header="0.3" footer="0.3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view="pageBreakPreview" zoomScaleNormal="100" zoomScaleSheetLayoutView="100" workbookViewId="0">
      <selection sqref="A1:G1"/>
    </sheetView>
  </sheetViews>
  <sheetFormatPr defaultRowHeight="12.75" x14ac:dyDescent="0.2"/>
  <cols>
    <col min="1" max="1" width="27.5703125" style="1" customWidth="1"/>
    <col min="2" max="2" width="32" style="1" customWidth="1"/>
    <col min="3" max="3" width="19.5703125" style="1" customWidth="1"/>
    <col min="4" max="4" width="13.7109375" style="1" customWidth="1"/>
    <col min="5" max="5" width="14.85546875" style="1" customWidth="1"/>
    <col min="6" max="6" width="16" style="1" customWidth="1"/>
    <col min="7" max="7" width="17.28515625" style="1" customWidth="1"/>
    <col min="8" max="16384" width="9.140625" style="1"/>
  </cols>
  <sheetData>
    <row r="1" spans="1:7" s="3" customFormat="1" ht="15" x14ac:dyDescent="0.25">
      <c r="A1" s="173" t="s">
        <v>140</v>
      </c>
      <c r="B1" s="118"/>
      <c r="C1" s="118"/>
      <c r="D1" s="118"/>
      <c r="E1" s="118"/>
      <c r="F1" s="118"/>
      <c r="G1" s="118"/>
    </row>
    <row r="4" spans="1:7" ht="48" customHeight="1" x14ac:dyDescent="0.2">
      <c r="A4" s="4" t="s">
        <v>31</v>
      </c>
      <c r="B4" s="4" t="s">
        <v>32</v>
      </c>
      <c r="C4" s="4" t="s">
        <v>139</v>
      </c>
      <c r="D4" s="4" t="s">
        <v>141</v>
      </c>
      <c r="E4" s="4" t="s">
        <v>142</v>
      </c>
      <c r="F4" s="4" t="s">
        <v>10</v>
      </c>
      <c r="G4" s="4" t="s">
        <v>9</v>
      </c>
    </row>
    <row r="5" spans="1:7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</row>
    <row r="6" spans="1:7" s="7" customFormat="1" ht="15" x14ac:dyDescent="0.2">
      <c r="A6" s="166" t="s">
        <v>133</v>
      </c>
      <c r="B6" s="167"/>
      <c r="C6" s="167"/>
      <c r="D6" s="167"/>
      <c r="E6" s="167"/>
      <c r="F6" s="167"/>
      <c r="G6" s="167"/>
    </row>
    <row r="7" spans="1:7" ht="34.5" customHeight="1" x14ac:dyDescent="0.2">
      <c r="A7" s="166" t="s">
        <v>121</v>
      </c>
      <c r="B7" s="167"/>
      <c r="C7" s="167"/>
      <c r="D7" s="167"/>
      <c r="E7" s="167"/>
      <c r="F7" s="167"/>
      <c r="G7" s="167"/>
    </row>
    <row r="8" spans="1:7" ht="19.5" customHeight="1" x14ac:dyDescent="0.2">
      <c r="A8" s="171" t="s">
        <v>123</v>
      </c>
      <c r="B8" s="5" t="s">
        <v>33</v>
      </c>
      <c r="C8" s="5"/>
      <c r="D8" s="5"/>
      <c r="E8" s="5"/>
      <c r="F8" s="5"/>
      <c r="G8" s="171"/>
    </row>
    <row r="9" spans="1:7" x14ac:dyDescent="0.2">
      <c r="A9" s="172"/>
      <c r="B9" s="5" t="s">
        <v>34</v>
      </c>
      <c r="C9" s="5"/>
      <c r="D9" s="5"/>
      <c r="E9" s="5"/>
      <c r="F9" s="5"/>
      <c r="G9" s="168"/>
    </row>
    <row r="10" spans="1:7" x14ac:dyDescent="0.2">
      <c r="A10" s="172"/>
      <c r="B10" s="5" t="s">
        <v>35</v>
      </c>
      <c r="C10" s="5"/>
      <c r="D10" s="5"/>
      <c r="E10" s="5"/>
      <c r="F10" s="5"/>
      <c r="G10" s="168"/>
    </row>
    <row r="11" spans="1:7" x14ac:dyDescent="0.2">
      <c r="A11" s="172"/>
      <c r="B11" s="5" t="s">
        <v>36</v>
      </c>
      <c r="C11" s="4">
        <f>SUM(C13:C15)</f>
        <v>244.5</v>
      </c>
      <c r="D11" s="4">
        <f>SUM(D13:D15)</f>
        <v>244.5</v>
      </c>
      <c r="E11" s="4">
        <f>SUM(E13:E15)</f>
        <v>244.5</v>
      </c>
      <c r="F11" s="5"/>
      <c r="G11" s="168"/>
    </row>
    <row r="12" spans="1:7" x14ac:dyDescent="0.2">
      <c r="A12" s="172"/>
      <c r="B12" s="5" t="s">
        <v>37</v>
      </c>
      <c r="C12" s="5"/>
      <c r="D12" s="5"/>
      <c r="E12" s="5"/>
      <c r="F12" s="5"/>
      <c r="G12" s="168"/>
    </row>
    <row r="13" spans="1:7" x14ac:dyDescent="0.2">
      <c r="A13" s="172"/>
      <c r="B13" s="5" t="s">
        <v>16</v>
      </c>
      <c r="C13" s="4">
        <v>144.5</v>
      </c>
      <c r="D13" s="4">
        <v>144.5</v>
      </c>
      <c r="E13" s="4">
        <v>144.5</v>
      </c>
      <c r="F13" s="5"/>
      <c r="G13" s="168"/>
    </row>
    <row r="14" spans="1:7" x14ac:dyDescent="0.2">
      <c r="A14" s="172"/>
      <c r="B14" s="5" t="s">
        <v>138</v>
      </c>
      <c r="C14" s="4">
        <v>100</v>
      </c>
      <c r="D14" s="4">
        <v>100</v>
      </c>
      <c r="E14" s="4">
        <v>100</v>
      </c>
      <c r="F14" s="5"/>
      <c r="G14" s="168"/>
    </row>
    <row r="15" spans="1:7" x14ac:dyDescent="0.2">
      <c r="A15" s="172"/>
      <c r="B15" s="5" t="s">
        <v>38</v>
      </c>
      <c r="C15" s="5"/>
      <c r="D15" s="5"/>
      <c r="E15" s="5"/>
      <c r="F15" s="5"/>
      <c r="G15" s="168"/>
    </row>
    <row r="16" spans="1:7" x14ac:dyDescent="0.2">
      <c r="A16" s="171" t="s">
        <v>134</v>
      </c>
      <c r="B16" s="5" t="s">
        <v>33</v>
      </c>
      <c r="C16" s="5"/>
      <c r="D16" s="5"/>
      <c r="E16" s="5"/>
      <c r="F16" s="5"/>
      <c r="G16" s="171"/>
    </row>
    <row r="17" spans="1:7" ht="23.25" customHeight="1" x14ac:dyDescent="0.2">
      <c r="A17" s="172"/>
      <c r="B17" s="5" t="s">
        <v>34</v>
      </c>
      <c r="C17" s="5"/>
      <c r="D17" s="5"/>
      <c r="E17" s="5"/>
      <c r="F17" s="5"/>
      <c r="G17" s="168"/>
    </row>
    <row r="18" spans="1:7" x14ac:dyDescent="0.2">
      <c r="A18" s="172"/>
      <c r="B18" s="5" t="s">
        <v>35</v>
      </c>
      <c r="C18" s="5"/>
      <c r="D18" s="5"/>
      <c r="E18" s="5"/>
      <c r="F18" s="5"/>
      <c r="G18" s="168"/>
    </row>
    <row r="19" spans="1:7" x14ac:dyDescent="0.2">
      <c r="A19" s="172"/>
      <c r="B19" s="5" t="s">
        <v>36</v>
      </c>
      <c r="C19" s="5"/>
      <c r="D19" s="5"/>
      <c r="E19" s="5"/>
      <c r="F19" s="5"/>
      <c r="G19" s="168"/>
    </row>
    <row r="20" spans="1:7" x14ac:dyDescent="0.2">
      <c r="A20" s="172"/>
      <c r="B20" s="5" t="s">
        <v>37</v>
      </c>
      <c r="C20" s="5"/>
      <c r="D20" s="5"/>
      <c r="E20" s="5"/>
      <c r="F20" s="5"/>
      <c r="G20" s="168"/>
    </row>
    <row r="21" spans="1:7" x14ac:dyDescent="0.2">
      <c r="A21" s="172"/>
      <c r="B21" s="5" t="s">
        <v>16</v>
      </c>
      <c r="C21" s="5"/>
      <c r="D21" s="5"/>
      <c r="E21" s="5"/>
      <c r="F21" s="5"/>
      <c r="G21" s="168"/>
    </row>
    <row r="22" spans="1:7" x14ac:dyDescent="0.2">
      <c r="A22" s="172"/>
      <c r="B22" s="5" t="s">
        <v>138</v>
      </c>
      <c r="C22" s="5"/>
      <c r="D22" s="5"/>
      <c r="E22" s="5"/>
      <c r="F22" s="5"/>
      <c r="G22" s="168"/>
    </row>
    <row r="23" spans="1:7" x14ac:dyDescent="0.2">
      <c r="A23" s="172"/>
      <c r="B23" s="5" t="s">
        <v>38</v>
      </c>
      <c r="C23" s="5"/>
      <c r="D23" s="5"/>
      <c r="E23" s="5"/>
      <c r="F23" s="5"/>
      <c r="G23" s="168"/>
    </row>
    <row r="24" spans="1:7" x14ac:dyDescent="0.2">
      <c r="A24" s="171" t="s">
        <v>135</v>
      </c>
      <c r="B24" s="5" t="s">
        <v>33</v>
      </c>
      <c r="C24" s="5"/>
      <c r="D24" s="5"/>
      <c r="E24" s="5"/>
      <c r="F24" s="5"/>
      <c r="G24" s="171"/>
    </row>
    <row r="25" spans="1:7" x14ac:dyDescent="0.2">
      <c r="A25" s="172"/>
      <c r="B25" s="5" t="s">
        <v>34</v>
      </c>
      <c r="C25" s="5"/>
      <c r="D25" s="5"/>
      <c r="E25" s="5"/>
      <c r="F25" s="5"/>
      <c r="G25" s="168"/>
    </row>
    <row r="26" spans="1:7" x14ac:dyDescent="0.2">
      <c r="A26" s="172"/>
      <c r="B26" s="5" t="s">
        <v>35</v>
      </c>
      <c r="C26" s="5"/>
      <c r="D26" s="5"/>
      <c r="E26" s="5"/>
      <c r="F26" s="5"/>
      <c r="G26" s="168"/>
    </row>
    <row r="27" spans="1:7" x14ac:dyDescent="0.2">
      <c r="A27" s="172"/>
      <c r="B27" s="5" t="s">
        <v>36</v>
      </c>
      <c r="C27" s="5"/>
      <c r="D27" s="5"/>
      <c r="E27" s="5"/>
      <c r="F27" s="5"/>
      <c r="G27" s="168"/>
    </row>
    <row r="28" spans="1:7" x14ac:dyDescent="0.2">
      <c r="A28" s="172"/>
      <c r="B28" s="5" t="s">
        <v>37</v>
      </c>
      <c r="C28" s="5"/>
      <c r="D28" s="5"/>
      <c r="E28" s="5"/>
      <c r="F28" s="5"/>
      <c r="G28" s="168"/>
    </row>
    <row r="29" spans="1:7" x14ac:dyDescent="0.2">
      <c r="A29" s="172"/>
      <c r="B29" s="5" t="s">
        <v>16</v>
      </c>
      <c r="C29" s="5"/>
      <c r="D29" s="5"/>
      <c r="E29" s="5"/>
      <c r="F29" s="5"/>
      <c r="G29" s="168"/>
    </row>
    <row r="30" spans="1:7" x14ac:dyDescent="0.2">
      <c r="A30" s="172"/>
      <c r="B30" s="5" t="s">
        <v>138</v>
      </c>
      <c r="C30" s="5"/>
      <c r="D30" s="5"/>
      <c r="E30" s="5"/>
      <c r="F30" s="5"/>
      <c r="G30" s="168"/>
    </row>
    <row r="31" spans="1:7" ht="30.75" customHeight="1" x14ac:dyDescent="0.2">
      <c r="A31" s="172"/>
      <c r="B31" s="5" t="s">
        <v>38</v>
      </c>
      <c r="C31" s="5"/>
      <c r="D31" s="5"/>
      <c r="E31" s="5"/>
      <c r="F31" s="5"/>
      <c r="G31" s="168"/>
    </row>
    <row r="32" spans="1:7" x14ac:dyDescent="0.2">
      <c r="A32" s="171" t="s">
        <v>126</v>
      </c>
      <c r="B32" s="5" t="s">
        <v>39</v>
      </c>
      <c r="C32" s="5"/>
      <c r="D32" s="5"/>
      <c r="E32" s="5"/>
      <c r="F32" s="5"/>
      <c r="G32" s="171"/>
    </row>
    <row r="33" spans="1:7" x14ac:dyDescent="0.2">
      <c r="A33" s="172"/>
      <c r="B33" s="5" t="s">
        <v>40</v>
      </c>
      <c r="C33" s="5"/>
      <c r="D33" s="5"/>
      <c r="E33" s="5"/>
      <c r="F33" s="5"/>
      <c r="G33" s="168"/>
    </row>
    <row r="34" spans="1:7" x14ac:dyDescent="0.2">
      <c r="A34" s="172"/>
      <c r="B34" s="5" t="s">
        <v>41</v>
      </c>
      <c r="C34" s="5"/>
      <c r="D34" s="5"/>
      <c r="E34" s="5"/>
      <c r="F34" s="5"/>
      <c r="G34" s="168"/>
    </row>
    <row r="35" spans="1:7" x14ac:dyDescent="0.2">
      <c r="A35" s="172"/>
      <c r="B35" s="5" t="s">
        <v>36</v>
      </c>
      <c r="C35" s="5"/>
      <c r="D35" s="5"/>
      <c r="E35" s="5"/>
      <c r="F35" s="5"/>
      <c r="G35" s="168"/>
    </row>
    <row r="36" spans="1:7" x14ac:dyDescent="0.2">
      <c r="A36" s="172"/>
      <c r="B36" s="5" t="s">
        <v>37</v>
      </c>
      <c r="C36" s="5"/>
      <c r="D36" s="5"/>
      <c r="E36" s="5"/>
      <c r="F36" s="5"/>
      <c r="G36" s="168"/>
    </row>
    <row r="37" spans="1:7" x14ac:dyDescent="0.2">
      <c r="A37" s="172"/>
      <c r="B37" s="5" t="s">
        <v>42</v>
      </c>
      <c r="C37" s="5"/>
      <c r="D37" s="5"/>
      <c r="E37" s="5"/>
      <c r="F37" s="5"/>
      <c r="G37" s="168"/>
    </row>
    <row r="38" spans="1:7" x14ac:dyDescent="0.2">
      <c r="A38" s="172"/>
      <c r="B38" s="5" t="s">
        <v>138</v>
      </c>
      <c r="C38" s="5"/>
      <c r="D38" s="5"/>
      <c r="E38" s="5"/>
      <c r="F38" s="5"/>
      <c r="G38" s="168"/>
    </row>
    <row r="39" spans="1:7" x14ac:dyDescent="0.2">
      <c r="A39" s="172"/>
      <c r="B39" s="5" t="s">
        <v>18</v>
      </c>
      <c r="C39" s="5"/>
      <c r="D39" s="5"/>
      <c r="E39" s="5"/>
      <c r="F39" s="5"/>
      <c r="G39" s="168"/>
    </row>
    <row r="40" spans="1:7" x14ac:dyDescent="0.2">
      <c r="A40" s="171" t="s">
        <v>127</v>
      </c>
      <c r="B40" s="5" t="s">
        <v>39</v>
      </c>
      <c r="C40" s="5"/>
      <c r="D40" s="5"/>
      <c r="E40" s="5"/>
      <c r="F40" s="5"/>
      <c r="G40" s="171"/>
    </row>
    <row r="41" spans="1:7" x14ac:dyDescent="0.2">
      <c r="A41" s="172"/>
      <c r="B41" s="5" t="s">
        <v>40</v>
      </c>
      <c r="C41" s="5"/>
      <c r="D41" s="5"/>
      <c r="E41" s="5"/>
      <c r="F41" s="5"/>
      <c r="G41" s="168"/>
    </row>
    <row r="42" spans="1:7" x14ac:dyDescent="0.2">
      <c r="A42" s="172"/>
      <c r="B42" s="5" t="s">
        <v>41</v>
      </c>
      <c r="C42" s="5"/>
      <c r="D42" s="5"/>
      <c r="E42" s="5"/>
      <c r="F42" s="5"/>
      <c r="G42" s="168"/>
    </row>
    <row r="43" spans="1:7" x14ac:dyDescent="0.2">
      <c r="A43" s="172"/>
      <c r="B43" s="5" t="s">
        <v>36</v>
      </c>
      <c r="C43" s="5"/>
      <c r="D43" s="5"/>
      <c r="E43" s="5"/>
      <c r="F43" s="5"/>
      <c r="G43" s="168"/>
    </row>
    <row r="44" spans="1:7" x14ac:dyDescent="0.2">
      <c r="A44" s="172"/>
      <c r="B44" s="5" t="s">
        <v>37</v>
      </c>
      <c r="C44" s="5"/>
      <c r="D44" s="5"/>
      <c r="E44" s="5"/>
      <c r="F44" s="5"/>
      <c r="G44" s="168"/>
    </row>
    <row r="45" spans="1:7" x14ac:dyDescent="0.2">
      <c r="A45" s="172"/>
      <c r="B45" s="5" t="s">
        <v>42</v>
      </c>
      <c r="C45" s="5"/>
      <c r="D45" s="5"/>
      <c r="E45" s="5"/>
      <c r="F45" s="5"/>
      <c r="G45" s="168"/>
    </row>
    <row r="46" spans="1:7" x14ac:dyDescent="0.2">
      <c r="A46" s="172"/>
      <c r="B46" s="5" t="s">
        <v>138</v>
      </c>
      <c r="C46" s="5"/>
      <c r="D46" s="5"/>
      <c r="E46" s="5"/>
      <c r="F46" s="5"/>
      <c r="G46" s="168"/>
    </row>
    <row r="47" spans="1:7" x14ac:dyDescent="0.2">
      <c r="A47" s="172"/>
      <c r="B47" s="5" t="s">
        <v>18</v>
      </c>
      <c r="C47" s="5"/>
      <c r="D47" s="5"/>
      <c r="E47" s="5"/>
      <c r="F47" s="5"/>
      <c r="G47" s="168"/>
    </row>
    <row r="48" spans="1:7" x14ac:dyDescent="0.2">
      <c r="A48" s="171" t="s">
        <v>136</v>
      </c>
      <c r="B48" s="5" t="s">
        <v>16</v>
      </c>
      <c r="C48" s="5"/>
      <c r="D48" s="5"/>
      <c r="E48" s="5"/>
      <c r="F48" s="5"/>
      <c r="G48" s="165" t="s">
        <v>44</v>
      </c>
    </row>
    <row r="49" spans="1:7" x14ac:dyDescent="0.2">
      <c r="A49" s="168"/>
      <c r="B49" s="5" t="s">
        <v>138</v>
      </c>
      <c r="C49" s="5"/>
      <c r="D49" s="5"/>
      <c r="E49" s="5"/>
      <c r="F49" s="5"/>
      <c r="G49" s="174"/>
    </row>
    <row r="50" spans="1:7" x14ac:dyDescent="0.2">
      <c r="A50" s="168"/>
      <c r="B50" s="5" t="s">
        <v>38</v>
      </c>
      <c r="C50" s="5"/>
      <c r="D50" s="5"/>
      <c r="E50" s="5"/>
      <c r="F50" s="5"/>
      <c r="G50" s="174"/>
    </row>
    <row r="51" spans="1:7" s="7" customFormat="1" ht="37.5" customHeight="1" x14ac:dyDescent="0.2">
      <c r="A51" s="166" t="s">
        <v>122</v>
      </c>
      <c r="B51" s="167"/>
      <c r="C51" s="167"/>
      <c r="D51" s="167"/>
      <c r="E51" s="167"/>
      <c r="F51" s="167"/>
      <c r="G51" s="167"/>
    </row>
    <row r="52" spans="1:7" x14ac:dyDescent="0.2">
      <c r="A52" s="171" t="s">
        <v>124</v>
      </c>
      <c r="B52" s="5" t="s">
        <v>39</v>
      </c>
      <c r="C52" s="5"/>
      <c r="D52" s="5"/>
      <c r="E52" s="5"/>
      <c r="F52" s="5"/>
      <c r="G52" s="171"/>
    </row>
    <row r="53" spans="1:7" x14ac:dyDescent="0.2">
      <c r="A53" s="172"/>
      <c r="B53" s="5" t="s">
        <v>40</v>
      </c>
      <c r="C53" s="5"/>
      <c r="D53" s="5"/>
      <c r="E53" s="5"/>
      <c r="F53" s="5"/>
      <c r="G53" s="168"/>
    </row>
    <row r="54" spans="1:7" x14ac:dyDescent="0.2">
      <c r="A54" s="172"/>
      <c r="B54" s="5" t="s">
        <v>45</v>
      </c>
      <c r="C54" s="5"/>
      <c r="D54" s="5"/>
      <c r="E54" s="5"/>
      <c r="F54" s="5"/>
      <c r="G54" s="168"/>
    </row>
    <row r="55" spans="1:7" x14ac:dyDescent="0.2">
      <c r="A55" s="172"/>
      <c r="B55" s="5" t="s">
        <v>36</v>
      </c>
      <c r="C55" s="5"/>
      <c r="D55" s="5"/>
      <c r="E55" s="5"/>
      <c r="F55" s="5"/>
      <c r="G55" s="168"/>
    </row>
    <row r="56" spans="1:7" x14ac:dyDescent="0.2">
      <c r="A56" s="172"/>
      <c r="B56" s="5" t="s">
        <v>37</v>
      </c>
      <c r="C56" s="5"/>
      <c r="D56" s="5"/>
      <c r="E56" s="5"/>
      <c r="F56" s="5"/>
      <c r="G56" s="168"/>
    </row>
    <row r="57" spans="1:7" x14ac:dyDescent="0.2">
      <c r="A57" s="172"/>
      <c r="B57" s="5" t="s">
        <v>46</v>
      </c>
      <c r="C57" s="5"/>
      <c r="D57" s="5"/>
      <c r="E57" s="5"/>
      <c r="F57" s="5"/>
      <c r="G57" s="168"/>
    </row>
    <row r="58" spans="1:7" x14ac:dyDescent="0.2">
      <c r="A58" s="172"/>
      <c r="B58" s="5" t="s">
        <v>138</v>
      </c>
      <c r="C58" s="5"/>
      <c r="D58" s="5"/>
      <c r="E58" s="5"/>
      <c r="F58" s="5"/>
      <c r="G58" s="168"/>
    </row>
    <row r="59" spans="1:7" x14ac:dyDescent="0.2">
      <c r="A59" s="172"/>
      <c r="B59" s="5" t="s">
        <v>18</v>
      </c>
      <c r="C59" s="5"/>
      <c r="D59" s="5"/>
      <c r="E59" s="5"/>
      <c r="F59" s="5"/>
      <c r="G59" s="168"/>
    </row>
    <row r="60" spans="1:7" x14ac:dyDescent="0.2">
      <c r="A60" s="171" t="s">
        <v>128</v>
      </c>
      <c r="B60" s="5" t="s">
        <v>39</v>
      </c>
      <c r="C60" s="5"/>
      <c r="D60" s="5"/>
      <c r="E60" s="5"/>
      <c r="F60" s="5"/>
      <c r="G60" s="171"/>
    </row>
    <row r="61" spans="1:7" x14ac:dyDescent="0.2">
      <c r="A61" s="172"/>
      <c r="B61" s="5" t="s">
        <v>40</v>
      </c>
      <c r="C61" s="5"/>
      <c r="D61" s="5"/>
      <c r="E61" s="5"/>
      <c r="F61" s="5"/>
      <c r="G61" s="168"/>
    </row>
    <row r="62" spans="1:7" x14ac:dyDescent="0.2">
      <c r="A62" s="172"/>
      <c r="B62" s="5" t="s">
        <v>45</v>
      </c>
      <c r="C62" s="5"/>
      <c r="D62" s="5"/>
      <c r="E62" s="5"/>
      <c r="F62" s="5"/>
      <c r="G62" s="168"/>
    </row>
    <row r="63" spans="1:7" x14ac:dyDescent="0.2">
      <c r="A63" s="172"/>
      <c r="B63" s="5" t="s">
        <v>36</v>
      </c>
      <c r="C63" s="5"/>
      <c r="D63" s="5"/>
      <c r="E63" s="5"/>
      <c r="F63" s="5"/>
      <c r="G63" s="168"/>
    </row>
    <row r="64" spans="1:7" x14ac:dyDescent="0.2">
      <c r="A64" s="172"/>
      <c r="B64" s="5" t="s">
        <v>37</v>
      </c>
      <c r="C64" s="5"/>
      <c r="D64" s="5"/>
      <c r="E64" s="5"/>
      <c r="F64" s="5"/>
      <c r="G64" s="168"/>
    </row>
    <row r="65" spans="1:7" x14ac:dyDescent="0.2">
      <c r="A65" s="172"/>
      <c r="B65" s="5" t="s">
        <v>46</v>
      </c>
      <c r="C65" s="5"/>
      <c r="D65" s="5"/>
      <c r="E65" s="5"/>
      <c r="F65" s="5"/>
      <c r="G65" s="168"/>
    </row>
    <row r="66" spans="1:7" x14ac:dyDescent="0.2">
      <c r="A66" s="172"/>
      <c r="B66" s="5" t="s">
        <v>138</v>
      </c>
      <c r="C66" s="5"/>
      <c r="D66" s="5"/>
      <c r="E66" s="5"/>
      <c r="F66" s="5"/>
      <c r="G66" s="168"/>
    </row>
    <row r="67" spans="1:7" x14ac:dyDescent="0.2">
      <c r="A67" s="172"/>
      <c r="B67" s="5" t="s">
        <v>18</v>
      </c>
      <c r="C67" s="5"/>
      <c r="D67" s="5"/>
      <c r="E67" s="5"/>
      <c r="F67" s="5"/>
      <c r="G67" s="168"/>
    </row>
    <row r="68" spans="1:7" x14ac:dyDescent="0.2">
      <c r="A68" s="171" t="s">
        <v>125</v>
      </c>
      <c r="B68" s="5" t="s">
        <v>39</v>
      </c>
      <c r="C68" s="5"/>
      <c r="D68" s="5"/>
      <c r="E68" s="5"/>
      <c r="F68" s="5"/>
      <c r="G68" s="171"/>
    </row>
    <row r="69" spans="1:7" x14ac:dyDescent="0.2">
      <c r="A69" s="172"/>
      <c r="B69" s="5" t="s">
        <v>40</v>
      </c>
      <c r="C69" s="5"/>
      <c r="D69" s="5"/>
      <c r="E69" s="5"/>
      <c r="F69" s="5"/>
      <c r="G69" s="168"/>
    </row>
    <row r="70" spans="1:7" x14ac:dyDescent="0.2">
      <c r="A70" s="172"/>
      <c r="B70" s="5" t="s">
        <v>45</v>
      </c>
      <c r="C70" s="5"/>
      <c r="D70" s="5"/>
      <c r="E70" s="5"/>
      <c r="F70" s="5"/>
      <c r="G70" s="168"/>
    </row>
    <row r="71" spans="1:7" x14ac:dyDescent="0.2">
      <c r="A71" s="172"/>
      <c r="B71" s="5" t="s">
        <v>36</v>
      </c>
      <c r="C71" s="44">
        <f>SUM(C73:C75)</f>
        <v>150</v>
      </c>
      <c r="D71" s="44">
        <f>SUM(D73:D75)</f>
        <v>150.03</v>
      </c>
      <c r="E71" s="44">
        <f>SUM(E73:E75)</f>
        <v>150</v>
      </c>
      <c r="F71" s="5"/>
      <c r="G71" s="168"/>
    </row>
    <row r="72" spans="1:7" x14ac:dyDescent="0.2">
      <c r="A72" s="172"/>
      <c r="B72" s="5" t="s">
        <v>37</v>
      </c>
      <c r="C72" s="5"/>
      <c r="D72" s="5"/>
      <c r="E72" s="5"/>
      <c r="F72" s="5"/>
      <c r="G72" s="168"/>
    </row>
    <row r="73" spans="1:7" x14ac:dyDescent="0.2">
      <c r="A73" s="172"/>
      <c r="B73" s="5" t="s">
        <v>46</v>
      </c>
      <c r="C73" s="5"/>
      <c r="D73" s="5"/>
      <c r="E73" s="5"/>
      <c r="F73" s="5"/>
      <c r="G73" s="168"/>
    </row>
    <row r="74" spans="1:7" x14ac:dyDescent="0.2">
      <c r="A74" s="172"/>
      <c r="B74" s="5" t="s">
        <v>138</v>
      </c>
      <c r="C74" s="38">
        <v>150</v>
      </c>
      <c r="D74" s="38">
        <v>150.03</v>
      </c>
      <c r="E74" s="38">
        <v>150</v>
      </c>
      <c r="F74" s="5"/>
      <c r="G74" s="168"/>
    </row>
    <row r="75" spans="1:7" x14ac:dyDescent="0.2">
      <c r="A75" s="172"/>
      <c r="B75" s="5" t="s">
        <v>18</v>
      </c>
      <c r="C75" s="5"/>
      <c r="D75" s="5"/>
      <c r="E75" s="5"/>
      <c r="F75" s="5"/>
      <c r="G75" s="168"/>
    </row>
    <row r="76" spans="1:7" ht="12.75" customHeight="1" x14ac:dyDescent="0.2">
      <c r="A76" s="171" t="s">
        <v>137</v>
      </c>
      <c r="B76" s="5" t="s">
        <v>42</v>
      </c>
      <c r="C76" s="5"/>
      <c r="D76" s="5"/>
      <c r="E76" s="5"/>
      <c r="F76" s="5"/>
      <c r="G76" s="165" t="s">
        <v>44</v>
      </c>
    </row>
    <row r="77" spans="1:7" ht="12.75" customHeight="1" x14ac:dyDescent="0.2">
      <c r="A77" s="168"/>
      <c r="B77" s="5" t="s">
        <v>138</v>
      </c>
      <c r="C77" s="5"/>
      <c r="D77" s="5"/>
      <c r="E77" s="5"/>
      <c r="F77" s="5"/>
      <c r="G77" s="168"/>
    </row>
    <row r="78" spans="1:7" ht="12.75" customHeight="1" x14ac:dyDescent="0.2">
      <c r="A78" s="168"/>
      <c r="B78" s="5" t="s">
        <v>18</v>
      </c>
      <c r="C78" s="5"/>
      <c r="D78" s="5"/>
      <c r="E78" s="5"/>
      <c r="F78" s="5"/>
      <c r="G78" s="168"/>
    </row>
    <row r="79" spans="1:7" x14ac:dyDescent="0.2">
      <c r="A79" s="171" t="s">
        <v>47</v>
      </c>
      <c r="B79" s="5" t="s">
        <v>42</v>
      </c>
      <c r="C79" s="5"/>
      <c r="D79" s="5"/>
      <c r="E79" s="5"/>
      <c r="F79" s="5"/>
      <c r="G79" s="165" t="s">
        <v>44</v>
      </c>
    </row>
    <row r="80" spans="1:7" x14ac:dyDescent="0.2">
      <c r="A80" s="168"/>
      <c r="B80" s="5" t="s">
        <v>138</v>
      </c>
      <c r="C80" s="5"/>
      <c r="D80" s="5"/>
      <c r="E80" s="5"/>
      <c r="F80" s="5"/>
      <c r="G80" s="168"/>
    </row>
    <row r="81" spans="1:7" x14ac:dyDescent="0.2">
      <c r="A81" s="168"/>
      <c r="B81" s="5" t="s">
        <v>18</v>
      </c>
      <c r="C81" s="5"/>
      <c r="D81" s="5"/>
      <c r="E81" s="5"/>
      <c r="F81" s="5"/>
      <c r="G81" s="168"/>
    </row>
    <row r="82" spans="1:7" x14ac:dyDescent="0.2">
      <c r="A82" s="171" t="s">
        <v>48</v>
      </c>
      <c r="B82" s="5" t="s">
        <v>42</v>
      </c>
      <c r="C82" s="5"/>
      <c r="D82" s="5"/>
      <c r="E82" s="5"/>
      <c r="F82" s="5"/>
      <c r="G82" s="165" t="s">
        <v>44</v>
      </c>
    </row>
    <row r="83" spans="1:7" ht="12.75" customHeight="1" x14ac:dyDescent="0.2">
      <c r="A83" s="168"/>
      <c r="B83" s="5" t="s">
        <v>138</v>
      </c>
      <c r="C83" s="5"/>
      <c r="D83" s="5"/>
      <c r="E83" s="5"/>
      <c r="F83" s="5"/>
      <c r="G83" s="168"/>
    </row>
    <row r="84" spans="1:7" ht="12.75" customHeight="1" x14ac:dyDescent="0.2">
      <c r="A84" s="168"/>
      <c r="B84" s="5" t="s">
        <v>18</v>
      </c>
      <c r="C84" s="5"/>
      <c r="D84" s="5"/>
      <c r="E84" s="5"/>
      <c r="F84" s="5"/>
      <c r="G84" s="168"/>
    </row>
    <row r="87" spans="1:7" ht="201" customHeight="1" x14ac:dyDescent="0.2">
      <c r="A87" s="169" t="s">
        <v>49</v>
      </c>
      <c r="B87" s="170"/>
      <c r="C87" s="170"/>
      <c r="D87" s="170"/>
      <c r="E87" s="170"/>
      <c r="F87" s="170"/>
      <c r="G87" s="170"/>
    </row>
  </sheetData>
  <mergeCells count="29">
    <mergeCell ref="A1:G1"/>
    <mergeCell ref="A40:A47"/>
    <mergeCell ref="G40:G47"/>
    <mergeCell ref="A60:A67"/>
    <mergeCell ref="G60:G67"/>
    <mergeCell ref="A48:A50"/>
    <mergeCell ref="A8:A15"/>
    <mergeCell ref="A32:A39"/>
    <mergeCell ref="G32:G39"/>
    <mergeCell ref="A51:G51"/>
    <mergeCell ref="G48:G50"/>
    <mergeCell ref="A16:A23"/>
    <mergeCell ref="G8:G15"/>
    <mergeCell ref="G16:G23"/>
    <mergeCell ref="A24:A31"/>
    <mergeCell ref="G24:G31"/>
    <mergeCell ref="A6:G6"/>
    <mergeCell ref="A7:G7"/>
    <mergeCell ref="G82:G84"/>
    <mergeCell ref="A87:G87"/>
    <mergeCell ref="A52:A59"/>
    <mergeCell ref="G52:G59"/>
    <mergeCell ref="G76:G78"/>
    <mergeCell ref="G79:G81"/>
    <mergeCell ref="A68:A75"/>
    <mergeCell ref="G68:G75"/>
    <mergeCell ref="A82:A84"/>
    <mergeCell ref="A79:A81"/>
    <mergeCell ref="A76:A78"/>
  </mergeCells>
  <phoneticPr fontId="16" type="noConversion"/>
  <pageMargins left="0.7" right="0.7" top="0.75" bottom="0.75" header="0.3" footer="0.3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view="pageBreakPreview" zoomScaleNormal="100" zoomScaleSheetLayoutView="100" workbookViewId="0">
      <selection activeCell="A7" sqref="A7:F7"/>
    </sheetView>
  </sheetViews>
  <sheetFormatPr defaultRowHeight="12.75" x14ac:dyDescent="0.2"/>
  <cols>
    <col min="1" max="1" width="39.42578125" style="1" customWidth="1"/>
    <col min="2" max="2" width="44.140625" style="1" customWidth="1"/>
    <col min="3" max="3" width="12.85546875" style="1" customWidth="1"/>
    <col min="4" max="4" width="14" style="1" customWidth="1"/>
    <col min="5" max="5" width="16.42578125" style="1" customWidth="1"/>
    <col min="6" max="6" width="18.28515625" style="1" customWidth="1"/>
    <col min="7" max="16384" width="9.140625" style="1"/>
  </cols>
  <sheetData>
    <row r="1" spans="1:6" s="3" customFormat="1" ht="15" x14ac:dyDescent="0.25">
      <c r="A1" s="3" t="s">
        <v>50</v>
      </c>
    </row>
    <row r="4" spans="1:6" ht="58.5" customHeight="1" x14ac:dyDescent="0.2">
      <c r="A4" s="165" t="s">
        <v>0</v>
      </c>
      <c r="B4" s="165" t="s">
        <v>1</v>
      </c>
      <c r="C4" s="165" t="s">
        <v>2</v>
      </c>
      <c r="D4" s="165" t="s">
        <v>4</v>
      </c>
      <c r="E4" s="174"/>
      <c r="F4" s="165" t="s">
        <v>5</v>
      </c>
    </row>
    <row r="5" spans="1:6" ht="25.5" customHeight="1" x14ac:dyDescent="0.2">
      <c r="A5" s="174"/>
      <c r="B5" s="174"/>
      <c r="C5" s="174"/>
      <c r="D5" s="4" t="s">
        <v>193</v>
      </c>
      <c r="E5" s="4" t="s">
        <v>194</v>
      </c>
      <c r="F5" s="175"/>
    </row>
    <row r="6" spans="1:6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26.25" customHeight="1" x14ac:dyDescent="0.2">
      <c r="A7" s="165" t="s">
        <v>145</v>
      </c>
      <c r="B7" s="165"/>
      <c r="C7" s="165"/>
      <c r="D7" s="165"/>
      <c r="E7" s="165"/>
      <c r="F7" s="165"/>
    </row>
    <row r="8" spans="1:6" x14ac:dyDescent="0.2">
      <c r="A8" s="178" t="s">
        <v>152</v>
      </c>
      <c r="B8" s="179"/>
      <c r="C8" s="179"/>
      <c r="D8" s="179"/>
      <c r="E8" s="179"/>
      <c r="F8" s="180"/>
    </row>
    <row r="9" spans="1:6" ht="12.75" customHeight="1" x14ac:dyDescent="0.2">
      <c r="A9" s="181"/>
      <c r="B9" s="182"/>
      <c r="C9" s="182"/>
      <c r="D9" s="182"/>
      <c r="E9" s="182"/>
      <c r="F9" s="183"/>
    </row>
    <row r="10" spans="1:6" ht="25.5" x14ac:dyDescent="0.2">
      <c r="A10" s="184" t="s">
        <v>190</v>
      </c>
      <c r="B10" s="60" t="s">
        <v>150</v>
      </c>
      <c r="C10" s="64" t="s">
        <v>184</v>
      </c>
      <c r="D10" s="64">
        <v>0.95530000000000004</v>
      </c>
      <c r="E10" s="74">
        <v>0.95530000000000004</v>
      </c>
      <c r="F10" s="67"/>
    </row>
    <row r="11" spans="1:6" ht="63.75" x14ac:dyDescent="0.2">
      <c r="A11" s="185"/>
      <c r="B11" s="60" t="s">
        <v>171</v>
      </c>
      <c r="C11" s="64" t="s">
        <v>119</v>
      </c>
      <c r="D11" s="64" t="s">
        <v>185</v>
      </c>
      <c r="E11" s="74">
        <v>0</v>
      </c>
      <c r="F11" s="67"/>
    </row>
    <row r="12" spans="1:6" ht="38.25" x14ac:dyDescent="0.2">
      <c r="A12" s="185"/>
      <c r="B12" s="60" t="s">
        <v>186</v>
      </c>
      <c r="C12" s="64" t="s">
        <v>119</v>
      </c>
      <c r="D12" s="64" t="s">
        <v>187</v>
      </c>
      <c r="E12" s="74">
        <v>0</v>
      </c>
      <c r="F12" s="67"/>
    </row>
    <row r="13" spans="1:6" ht="38.25" x14ac:dyDescent="0.2">
      <c r="A13" s="186"/>
      <c r="B13" s="60" t="s">
        <v>151</v>
      </c>
      <c r="C13" s="64" t="s">
        <v>119</v>
      </c>
      <c r="D13" s="64" t="s">
        <v>188</v>
      </c>
      <c r="E13" s="74">
        <v>94.7</v>
      </c>
      <c r="F13" s="68"/>
    </row>
    <row r="14" spans="1:6" ht="12.75" customHeight="1" x14ac:dyDescent="0.2">
      <c r="A14" s="176" t="s">
        <v>191</v>
      </c>
      <c r="B14" s="187" t="s">
        <v>172</v>
      </c>
      <c r="C14" s="115" t="s">
        <v>184</v>
      </c>
      <c r="D14" s="115" t="s">
        <v>189</v>
      </c>
      <c r="E14" s="187">
        <v>0</v>
      </c>
      <c r="F14" s="187"/>
    </row>
    <row r="15" spans="1:6" ht="52.5" customHeight="1" x14ac:dyDescent="0.2">
      <c r="A15" s="177"/>
      <c r="B15" s="188"/>
      <c r="C15" s="116"/>
      <c r="D15" s="116"/>
      <c r="E15" s="188"/>
      <c r="F15" s="188"/>
    </row>
    <row r="16" spans="1:6" ht="108" customHeight="1" x14ac:dyDescent="0.2">
      <c r="A16" s="68" t="s">
        <v>192</v>
      </c>
      <c r="B16" s="68" t="s">
        <v>173</v>
      </c>
      <c r="C16" s="64" t="s">
        <v>119</v>
      </c>
      <c r="D16" s="64" t="s">
        <v>183</v>
      </c>
      <c r="E16" s="74">
        <v>100</v>
      </c>
      <c r="F16" s="5"/>
    </row>
    <row r="19" spans="1:3" x14ac:dyDescent="0.2">
      <c r="A19" s="2"/>
      <c r="B19" s="2"/>
      <c r="C19" s="2"/>
    </row>
    <row r="20" spans="1:3" ht="25.5" x14ac:dyDescent="0.2">
      <c r="A20" s="10" t="s">
        <v>51</v>
      </c>
      <c r="B20" s="11" t="s">
        <v>52</v>
      </c>
      <c r="C20" s="11" t="s">
        <v>53</v>
      </c>
    </row>
  </sheetData>
  <mergeCells count="14">
    <mergeCell ref="D4:E4"/>
    <mergeCell ref="F4:F5"/>
    <mergeCell ref="A7:F7"/>
    <mergeCell ref="A14:A15"/>
    <mergeCell ref="A4:A5"/>
    <mergeCell ref="B4:B5"/>
    <mergeCell ref="C4:C5"/>
    <mergeCell ref="A8:F9"/>
    <mergeCell ref="A10:A13"/>
    <mergeCell ref="B14:B15"/>
    <mergeCell ref="C14:C15"/>
    <mergeCell ref="D14:D15"/>
    <mergeCell ref="E14:E15"/>
    <mergeCell ref="F14:F15"/>
  </mergeCells>
  <phoneticPr fontId="16" type="noConversion"/>
  <pageMargins left="0.7" right="0.7" top="0.75" bottom="0.75" header="0.3" footer="0.3"/>
  <pageSetup paperSize="9" scale="7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topLeftCell="A16" zoomScaleNormal="100" zoomScaleSheetLayoutView="100" workbookViewId="0">
      <selection activeCell="C8" sqref="C8:C10"/>
    </sheetView>
  </sheetViews>
  <sheetFormatPr defaultRowHeight="12.75" x14ac:dyDescent="0.2"/>
  <cols>
    <col min="1" max="1" width="32" style="1" customWidth="1"/>
    <col min="2" max="2" width="32.42578125" style="1" customWidth="1"/>
    <col min="3" max="3" width="12" style="1" customWidth="1"/>
    <col min="4" max="4" width="16.28515625" style="87" customWidth="1"/>
    <col min="5" max="5" width="45.7109375" style="1" customWidth="1"/>
    <col min="6" max="6" width="21.42578125" style="1" customWidth="1"/>
    <col min="7" max="7" width="25.85546875" style="1" customWidth="1"/>
    <col min="8" max="16384" width="9.140625" style="1"/>
  </cols>
  <sheetData>
    <row r="1" spans="1:8" s="3" customFormat="1" ht="15" x14ac:dyDescent="0.25">
      <c r="A1" s="3" t="s">
        <v>61</v>
      </c>
      <c r="D1" s="86"/>
    </row>
    <row r="3" spans="1:8" ht="13.5" thickBot="1" x14ac:dyDescent="0.25"/>
    <row r="4" spans="1:8" ht="57" customHeight="1" x14ac:dyDescent="0.2">
      <c r="A4" s="204" t="s">
        <v>54</v>
      </c>
      <c r="B4" s="204" t="s">
        <v>55</v>
      </c>
      <c r="C4" s="204" t="s">
        <v>56</v>
      </c>
      <c r="D4" s="204" t="s">
        <v>57</v>
      </c>
      <c r="E4" s="204" t="s">
        <v>58</v>
      </c>
      <c r="F4" s="204" t="s">
        <v>59</v>
      </c>
      <c r="G4" s="204" t="s">
        <v>60</v>
      </c>
      <c r="H4" s="2"/>
    </row>
    <row r="5" spans="1:8" hidden="1" x14ac:dyDescent="0.2">
      <c r="A5" s="205"/>
      <c r="B5" s="205"/>
      <c r="C5" s="205"/>
      <c r="D5" s="205"/>
      <c r="E5" s="205"/>
      <c r="F5" s="205"/>
      <c r="G5" s="205"/>
      <c r="H5" s="2"/>
    </row>
    <row r="6" spans="1:8" x14ac:dyDescent="0.2">
      <c r="A6" s="189" t="s">
        <v>145</v>
      </c>
      <c r="B6" s="190"/>
      <c r="C6" s="190"/>
      <c r="D6" s="190"/>
      <c r="E6" s="190"/>
      <c r="F6" s="190"/>
      <c r="G6" s="191"/>
      <c r="H6" s="2"/>
    </row>
    <row r="7" spans="1:8" ht="30" customHeight="1" thickBot="1" x14ac:dyDescent="0.25">
      <c r="A7" s="192" t="s">
        <v>195</v>
      </c>
      <c r="B7" s="193"/>
      <c r="C7" s="193"/>
      <c r="D7" s="193"/>
      <c r="E7" s="193"/>
      <c r="F7" s="193"/>
      <c r="G7" s="194"/>
      <c r="H7" s="2"/>
    </row>
    <row r="8" spans="1:8" ht="94.5" customHeight="1" thickBot="1" x14ac:dyDescent="0.25">
      <c r="A8" s="66" t="s">
        <v>196</v>
      </c>
      <c r="B8" s="48" t="s">
        <v>177</v>
      </c>
      <c r="C8" s="101" t="s">
        <v>155</v>
      </c>
      <c r="D8" s="76">
        <v>2017</v>
      </c>
      <c r="E8" s="201" t="s">
        <v>203</v>
      </c>
      <c r="F8" s="71"/>
      <c r="G8" s="71"/>
      <c r="H8" s="2"/>
    </row>
    <row r="9" spans="1:8" ht="103.5" customHeight="1" thickBot="1" x14ac:dyDescent="0.25">
      <c r="A9" s="66" t="s">
        <v>197</v>
      </c>
      <c r="B9" s="48" t="s">
        <v>177</v>
      </c>
      <c r="C9" s="88" t="s">
        <v>155</v>
      </c>
      <c r="D9" s="77">
        <v>2017</v>
      </c>
      <c r="E9" s="202"/>
      <c r="F9" s="73" t="s">
        <v>204</v>
      </c>
      <c r="G9" s="71"/>
      <c r="H9" s="2"/>
    </row>
    <row r="10" spans="1:8" ht="81" customHeight="1" thickBot="1" x14ac:dyDescent="0.25">
      <c r="A10" s="65" t="s">
        <v>198</v>
      </c>
      <c r="B10" s="48" t="s">
        <v>177</v>
      </c>
      <c r="C10" s="72" t="s">
        <v>155</v>
      </c>
      <c r="D10" s="75">
        <v>2017</v>
      </c>
      <c r="E10" s="203"/>
      <c r="F10" s="73" t="s">
        <v>205</v>
      </c>
      <c r="G10" s="71"/>
      <c r="H10" s="2"/>
    </row>
    <row r="11" spans="1:8" ht="15.75" customHeight="1" thickBot="1" x14ac:dyDescent="0.25">
      <c r="A11" s="195" t="s">
        <v>199</v>
      </c>
      <c r="B11" s="196"/>
      <c r="C11" s="196"/>
      <c r="D11" s="196"/>
      <c r="E11" s="196"/>
      <c r="F11" s="196"/>
      <c r="G11" s="197"/>
      <c r="H11" s="2"/>
    </row>
    <row r="12" spans="1:8" ht="112.5" customHeight="1" thickBot="1" x14ac:dyDescent="0.25">
      <c r="A12" s="69" t="s">
        <v>200</v>
      </c>
      <c r="B12" s="48" t="s">
        <v>177</v>
      </c>
      <c r="C12" s="72" t="s">
        <v>155</v>
      </c>
      <c r="D12" s="75">
        <v>2017</v>
      </c>
      <c r="E12" s="73" t="s">
        <v>157</v>
      </c>
      <c r="F12" s="73" t="s">
        <v>206</v>
      </c>
      <c r="G12" s="71"/>
      <c r="H12" s="2"/>
    </row>
    <row r="13" spans="1:8" ht="39" customHeight="1" thickBot="1" x14ac:dyDescent="0.25">
      <c r="A13" s="198" t="s">
        <v>201</v>
      </c>
      <c r="B13" s="199"/>
      <c r="C13" s="199"/>
      <c r="D13" s="199"/>
      <c r="E13" s="199"/>
      <c r="F13" s="199"/>
      <c r="G13" s="200"/>
      <c r="H13" s="2"/>
    </row>
    <row r="14" spans="1:8" ht="93.75" customHeight="1" thickBot="1" x14ac:dyDescent="0.25">
      <c r="A14" s="70" t="s">
        <v>202</v>
      </c>
      <c r="B14" s="48" t="s">
        <v>177</v>
      </c>
      <c r="C14" s="72" t="s">
        <v>155</v>
      </c>
      <c r="D14" s="75">
        <v>2017</v>
      </c>
      <c r="E14" s="72" t="s">
        <v>176</v>
      </c>
      <c r="F14" s="73" t="s">
        <v>207</v>
      </c>
      <c r="G14" s="71"/>
      <c r="H14" s="2"/>
    </row>
  </sheetData>
  <mergeCells count="12">
    <mergeCell ref="G4:G5"/>
    <mergeCell ref="A4:A5"/>
    <mergeCell ref="B4:B5"/>
    <mergeCell ref="C4:C5"/>
    <mergeCell ref="D4:D5"/>
    <mergeCell ref="E4:E5"/>
    <mergeCell ref="F4:F5"/>
    <mergeCell ref="A6:G6"/>
    <mergeCell ref="A7:G7"/>
    <mergeCell ref="A11:G11"/>
    <mergeCell ref="A13:G13"/>
    <mergeCell ref="E8:E10"/>
  </mergeCells>
  <phoneticPr fontId="16" type="noConversion"/>
  <pageMargins left="0.7" right="0.7" top="0.75" bottom="0.75" header="0.3" footer="0.3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A4" zoomScaleNormal="100" zoomScaleSheetLayoutView="100" workbookViewId="0">
      <selection activeCell="I13" sqref="I13"/>
    </sheetView>
  </sheetViews>
  <sheetFormatPr defaultRowHeight="12.75" x14ac:dyDescent="0.2"/>
  <cols>
    <col min="1" max="1" width="36" style="1" customWidth="1"/>
    <col min="2" max="2" width="33.7109375" style="1" customWidth="1"/>
    <col min="3" max="5" width="9.140625" style="1"/>
    <col min="6" max="6" width="12.140625" style="1" customWidth="1"/>
    <col min="7" max="8" width="9.140625" style="1"/>
    <col min="9" max="9" width="11.85546875" style="1" customWidth="1"/>
    <col min="10" max="10" width="25.7109375" style="1" customWidth="1"/>
    <col min="11" max="16384" width="9.140625" style="1"/>
  </cols>
  <sheetData>
    <row r="1" spans="1:10" s="3" customFormat="1" ht="15" x14ac:dyDescent="0.25">
      <c r="A1" s="3" t="s">
        <v>208</v>
      </c>
    </row>
    <row r="3" spans="1:10" x14ac:dyDescent="0.2">
      <c r="A3" s="165" t="s">
        <v>0</v>
      </c>
      <c r="B3" s="165" t="s">
        <v>1</v>
      </c>
      <c r="C3" s="165" t="s">
        <v>2</v>
      </c>
      <c r="D3" s="165" t="s">
        <v>4</v>
      </c>
      <c r="E3" s="165"/>
      <c r="F3" s="165"/>
      <c r="G3" s="165"/>
      <c r="H3" s="165"/>
      <c r="I3" s="165"/>
      <c r="J3" s="165" t="s">
        <v>62</v>
      </c>
    </row>
    <row r="4" spans="1:10" ht="45" customHeight="1" x14ac:dyDescent="0.2">
      <c r="A4" s="174"/>
      <c r="B4" s="174"/>
      <c r="C4" s="174"/>
      <c r="D4" s="165" t="s">
        <v>63</v>
      </c>
      <c r="E4" s="165"/>
      <c r="F4" s="165"/>
      <c r="G4" s="165" t="s">
        <v>64</v>
      </c>
      <c r="H4" s="165"/>
      <c r="I4" s="165"/>
      <c r="J4" s="174"/>
    </row>
    <row r="5" spans="1:10" ht="25.5" x14ac:dyDescent="0.2">
      <c r="A5" s="174"/>
      <c r="B5" s="174"/>
      <c r="C5" s="174"/>
      <c r="D5" s="4" t="s">
        <v>65</v>
      </c>
      <c r="E5" s="4" t="s">
        <v>66</v>
      </c>
      <c r="F5" s="4" t="s">
        <v>67</v>
      </c>
      <c r="G5" s="4" t="s">
        <v>65</v>
      </c>
      <c r="H5" s="4" t="s">
        <v>66</v>
      </c>
      <c r="I5" s="4" t="s">
        <v>67</v>
      </c>
      <c r="J5" s="174"/>
    </row>
    <row r="6" spans="1:10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</row>
    <row r="7" spans="1:10" x14ac:dyDescent="0.2">
      <c r="A7" s="165" t="s">
        <v>145</v>
      </c>
      <c r="B7" s="165"/>
      <c r="C7" s="165"/>
      <c r="D7" s="165"/>
      <c r="E7" s="165"/>
      <c r="F7" s="165"/>
      <c r="G7" s="165"/>
      <c r="H7" s="165"/>
      <c r="I7" s="165"/>
      <c r="J7" s="165"/>
    </row>
    <row r="8" spans="1:10" ht="12.75" customHeight="1" x14ac:dyDescent="0.2">
      <c r="A8" s="178" t="s">
        <v>149</v>
      </c>
      <c r="B8" s="179"/>
      <c r="C8" s="179"/>
      <c r="D8" s="179"/>
      <c r="E8" s="179"/>
      <c r="F8" s="179"/>
      <c r="G8" s="179"/>
      <c r="H8" s="179"/>
      <c r="I8" s="179"/>
      <c r="J8" s="180"/>
    </row>
    <row r="9" spans="1:10" ht="12.75" customHeight="1" x14ac:dyDescent="0.2">
      <c r="A9" s="181"/>
      <c r="B9" s="182"/>
      <c r="C9" s="182"/>
      <c r="D9" s="182"/>
      <c r="E9" s="182"/>
      <c r="F9" s="182"/>
      <c r="G9" s="182"/>
      <c r="H9" s="182"/>
      <c r="I9" s="182"/>
      <c r="J9" s="183"/>
    </row>
    <row r="10" spans="1:10" ht="56.25" customHeight="1" x14ac:dyDescent="0.2">
      <c r="A10" s="184" t="s">
        <v>147</v>
      </c>
      <c r="B10" s="92" t="s">
        <v>150</v>
      </c>
      <c r="C10" s="81" t="s">
        <v>184</v>
      </c>
      <c r="D10" s="81">
        <v>0.95530000000000004</v>
      </c>
      <c r="E10" s="98">
        <v>0.95530000000000004</v>
      </c>
      <c r="F10" s="102">
        <v>1</v>
      </c>
      <c r="G10" s="97">
        <v>0.95530000000000004</v>
      </c>
      <c r="H10" s="98">
        <v>0.95530000000000004</v>
      </c>
      <c r="I10" s="102">
        <v>1</v>
      </c>
      <c r="J10" s="83"/>
    </row>
    <row r="11" spans="1:10" ht="81" customHeight="1" x14ac:dyDescent="0.2">
      <c r="A11" s="185"/>
      <c r="B11" s="92" t="s">
        <v>171</v>
      </c>
      <c r="C11" s="81" t="s">
        <v>119</v>
      </c>
      <c r="D11" s="81" t="s">
        <v>185</v>
      </c>
      <c r="E11" s="98">
        <v>9.66</v>
      </c>
      <c r="F11" s="98">
        <v>100</v>
      </c>
      <c r="G11" s="97" t="s">
        <v>185</v>
      </c>
      <c r="H11" s="98">
        <v>9.66</v>
      </c>
      <c r="I11" s="98"/>
      <c r="J11" s="83"/>
    </row>
    <row r="12" spans="1:10" ht="51" x14ac:dyDescent="0.2">
      <c r="A12" s="185"/>
      <c r="B12" s="92" t="s">
        <v>186</v>
      </c>
      <c r="C12" s="81" t="s">
        <v>119</v>
      </c>
      <c r="D12" s="81" t="s">
        <v>187</v>
      </c>
      <c r="E12" s="98">
        <v>0</v>
      </c>
      <c r="F12" s="98">
        <v>100.1</v>
      </c>
      <c r="G12" s="97" t="s">
        <v>187</v>
      </c>
      <c r="H12" s="98">
        <v>0</v>
      </c>
      <c r="I12" s="98"/>
      <c r="J12" s="83"/>
    </row>
    <row r="13" spans="1:10" ht="51" x14ac:dyDescent="0.2">
      <c r="A13" s="186"/>
      <c r="B13" s="92" t="s">
        <v>151</v>
      </c>
      <c r="C13" s="81" t="s">
        <v>119</v>
      </c>
      <c r="D13" s="81" t="s">
        <v>188</v>
      </c>
      <c r="E13" s="98">
        <v>93.8</v>
      </c>
      <c r="F13" s="98">
        <v>118.8</v>
      </c>
      <c r="G13" s="97" t="s">
        <v>188</v>
      </c>
      <c r="H13" s="98">
        <v>93.8</v>
      </c>
      <c r="I13" s="98"/>
      <c r="J13" s="83"/>
    </row>
    <row r="14" spans="1:10" ht="81.75" customHeight="1" x14ac:dyDescent="0.2">
      <c r="A14" s="85" t="s">
        <v>191</v>
      </c>
      <c r="B14" s="93" t="s">
        <v>172</v>
      </c>
      <c r="C14" s="79" t="s">
        <v>184</v>
      </c>
      <c r="D14" s="80" t="s">
        <v>189</v>
      </c>
      <c r="E14" s="98">
        <v>0.09</v>
      </c>
      <c r="F14" s="44">
        <v>900</v>
      </c>
      <c r="G14" s="96" t="s">
        <v>189</v>
      </c>
      <c r="H14" s="98">
        <v>0.09</v>
      </c>
      <c r="I14" s="98"/>
      <c r="J14" s="4"/>
    </row>
    <row r="15" spans="1:10" ht="119.25" customHeight="1" x14ac:dyDescent="0.2">
      <c r="A15" s="91" t="s">
        <v>209</v>
      </c>
      <c r="B15" s="92" t="s">
        <v>173</v>
      </c>
      <c r="C15" s="81" t="s">
        <v>119</v>
      </c>
      <c r="D15" s="81" t="s">
        <v>183</v>
      </c>
      <c r="E15" s="98">
        <v>100</v>
      </c>
      <c r="F15" s="44">
        <v>100</v>
      </c>
      <c r="G15" s="97" t="s">
        <v>183</v>
      </c>
      <c r="H15" s="98">
        <v>100</v>
      </c>
      <c r="I15" s="98"/>
      <c r="J15" s="5"/>
    </row>
    <row r="17" spans="1:10" ht="24" customHeight="1" x14ac:dyDescent="0.2">
      <c r="A17" s="84" t="s">
        <v>210</v>
      </c>
      <c r="B17" s="94"/>
      <c r="C17" s="1" t="s">
        <v>211</v>
      </c>
    </row>
    <row r="18" spans="1:10" x14ac:dyDescent="0.2">
      <c r="A18" s="10"/>
      <c r="C18" s="11"/>
    </row>
    <row r="20" spans="1:10" ht="15" x14ac:dyDescent="0.25">
      <c r="B20" s="78"/>
    </row>
    <row r="21" spans="1:10" ht="40.5" customHeight="1" x14ac:dyDescent="0.25">
      <c r="A21" s="84" t="s">
        <v>68</v>
      </c>
      <c r="C21" s="78"/>
      <c r="D21" s="78"/>
      <c r="E21" s="78"/>
      <c r="F21" s="78"/>
      <c r="G21" s="78"/>
      <c r="H21" s="78"/>
      <c r="I21" s="78"/>
      <c r="J21" s="78"/>
    </row>
  </sheetData>
  <mergeCells count="10">
    <mergeCell ref="A8:J9"/>
    <mergeCell ref="A10:A13"/>
    <mergeCell ref="C3:C5"/>
    <mergeCell ref="D3:I3"/>
    <mergeCell ref="D4:F4"/>
    <mergeCell ref="G4:I4"/>
    <mergeCell ref="J3:J5"/>
    <mergeCell ref="A7:J7"/>
    <mergeCell ref="A3:A5"/>
    <mergeCell ref="B3:B5"/>
  </mergeCells>
  <phoneticPr fontId="16" type="noConversion"/>
  <pageMargins left="0.7" right="0.7" top="0.75" bottom="0.75" header="0.3" footer="0.3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BreakPreview" zoomScaleNormal="100" zoomScaleSheetLayoutView="100" workbookViewId="0">
      <selection activeCell="G39" sqref="G39"/>
    </sheetView>
  </sheetViews>
  <sheetFormatPr defaultRowHeight="12.75" x14ac:dyDescent="0.2"/>
  <cols>
    <col min="1" max="1" width="30.28515625" style="1" customWidth="1"/>
    <col min="2" max="2" width="29.7109375" style="1" customWidth="1"/>
    <col min="3" max="3" width="25.140625" style="1" customWidth="1"/>
    <col min="4" max="5" width="9.140625" style="1"/>
    <col min="6" max="6" width="17.85546875" style="1" customWidth="1"/>
    <col min="7" max="7" width="21.140625" style="1" customWidth="1"/>
    <col min="8" max="16384" width="9.140625" style="1"/>
  </cols>
  <sheetData>
    <row r="1" spans="1:7" s="3" customFormat="1" ht="15" x14ac:dyDescent="0.25">
      <c r="A1" s="3" t="s">
        <v>222</v>
      </c>
    </row>
    <row r="4" spans="1:7" ht="57.75" customHeight="1" x14ac:dyDescent="0.2">
      <c r="A4" s="209" t="s">
        <v>31</v>
      </c>
      <c r="B4" s="209" t="s">
        <v>69</v>
      </c>
      <c r="C4" s="209" t="s">
        <v>70</v>
      </c>
      <c r="D4" s="209" t="s">
        <v>75</v>
      </c>
      <c r="E4" s="209"/>
      <c r="F4" s="209"/>
      <c r="G4" s="209" t="s">
        <v>71</v>
      </c>
    </row>
    <row r="5" spans="1:7" x14ac:dyDescent="0.2">
      <c r="A5" s="209"/>
      <c r="B5" s="209"/>
      <c r="C5" s="209"/>
      <c r="D5" s="209"/>
      <c r="E5" s="209"/>
      <c r="F5" s="209"/>
      <c r="G5" s="209"/>
    </row>
    <row r="6" spans="1:7" ht="32.25" customHeight="1" x14ac:dyDescent="0.2">
      <c r="A6" s="209"/>
      <c r="B6" s="209"/>
      <c r="C6" s="209"/>
      <c r="D6" s="6" t="s">
        <v>65</v>
      </c>
      <c r="E6" s="6" t="s">
        <v>66</v>
      </c>
      <c r="F6" s="6" t="s">
        <v>72</v>
      </c>
      <c r="G6" s="209"/>
    </row>
    <row r="7" spans="1:7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</row>
    <row r="8" spans="1:7" x14ac:dyDescent="0.2">
      <c r="A8" s="165" t="s">
        <v>145</v>
      </c>
      <c r="B8" s="209"/>
      <c r="C8" s="209"/>
      <c r="D8" s="209"/>
      <c r="E8" s="209"/>
      <c r="F8" s="209"/>
      <c r="G8" s="209"/>
    </row>
    <row r="9" spans="1:7" ht="29.25" customHeight="1" x14ac:dyDescent="0.2">
      <c r="A9" s="171" t="s">
        <v>212</v>
      </c>
      <c r="B9" s="206"/>
      <c r="C9" s="206"/>
      <c r="D9" s="206"/>
      <c r="E9" s="206"/>
      <c r="F9" s="206"/>
      <c r="G9" s="206"/>
    </row>
    <row r="10" spans="1:7" ht="28.5" customHeight="1" x14ac:dyDescent="0.2">
      <c r="A10" s="171" t="s">
        <v>153</v>
      </c>
      <c r="B10" s="206"/>
      <c r="C10" s="206"/>
      <c r="D10" s="206"/>
      <c r="E10" s="206"/>
      <c r="F10" s="206"/>
      <c r="G10" s="206"/>
    </row>
    <row r="11" spans="1:7" x14ac:dyDescent="0.2">
      <c r="A11" s="171" t="s">
        <v>213</v>
      </c>
      <c r="B11" s="206" t="s">
        <v>73</v>
      </c>
      <c r="C11" s="206"/>
      <c r="D11" s="5"/>
      <c r="E11" s="5"/>
      <c r="F11" s="5"/>
      <c r="G11" s="171"/>
    </row>
    <row r="12" spans="1:7" ht="35.25" customHeight="1" x14ac:dyDescent="0.2">
      <c r="A12" s="206"/>
      <c r="B12" s="100" t="s">
        <v>224</v>
      </c>
      <c r="C12" s="12" t="s">
        <v>43</v>
      </c>
      <c r="D12" s="5"/>
      <c r="E12" s="5"/>
      <c r="F12" s="5"/>
      <c r="G12" s="171"/>
    </row>
    <row r="13" spans="1:7" x14ac:dyDescent="0.2">
      <c r="A13" s="206"/>
      <c r="B13" s="5"/>
      <c r="C13" s="12" t="s">
        <v>16</v>
      </c>
      <c r="D13" s="5">
        <f>SUM(D18,D23)</f>
        <v>136252.5</v>
      </c>
      <c r="E13" s="99">
        <f>SUM(E18,E23)</f>
        <v>136252.5</v>
      </c>
      <c r="F13" s="5">
        <v>100</v>
      </c>
      <c r="G13" s="171"/>
    </row>
    <row r="14" spans="1:7" x14ac:dyDescent="0.2">
      <c r="A14" s="206"/>
      <c r="B14" s="5"/>
      <c r="C14" s="12" t="s">
        <v>17</v>
      </c>
      <c r="D14" s="5"/>
      <c r="E14" s="5"/>
      <c r="F14" s="5"/>
      <c r="G14" s="171"/>
    </row>
    <row r="15" spans="1:7" ht="24" customHeight="1" x14ac:dyDescent="0.2">
      <c r="A15" s="206"/>
      <c r="B15" s="5"/>
      <c r="C15" s="12" t="s">
        <v>18</v>
      </c>
      <c r="D15" s="5"/>
      <c r="E15" s="5"/>
      <c r="F15" s="5"/>
      <c r="G15" s="171"/>
    </row>
    <row r="16" spans="1:7" x14ac:dyDescent="0.2">
      <c r="A16" s="171" t="s">
        <v>214</v>
      </c>
      <c r="B16" s="206" t="s">
        <v>73</v>
      </c>
      <c r="C16" s="206"/>
      <c r="D16" s="5"/>
      <c r="E16" s="5"/>
      <c r="F16" s="5"/>
      <c r="G16" s="171"/>
    </row>
    <row r="17" spans="1:7" ht="37.5" customHeight="1" x14ac:dyDescent="0.2">
      <c r="A17" s="206"/>
      <c r="B17" s="100" t="s">
        <v>224</v>
      </c>
      <c r="C17" s="12" t="s">
        <v>43</v>
      </c>
      <c r="D17" s="5"/>
      <c r="E17" s="5"/>
      <c r="F17" s="5"/>
      <c r="G17" s="171"/>
    </row>
    <row r="18" spans="1:7" x14ac:dyDescent="0.2">
      <c r="A18" s="206"/>
      <c r="B18" s="5"/>
      <c r="C18" s="12" t="s">
        <v>16</v>
      </c>
      <c r="D18" s="5">
        <v>57190.6</v>
      </c>
      <c r="E18" s="5">
        <v>57190.6</v>
      </c>
      <c r="F18" s="5">
        <v>100</v>
      </c>
      <c r="G18" s="171"/>
    </row>
    <row r="19" spans="1:7" x14ac:dyDescent="0.2">
      <c r="A19" s="206"/>
      <c r="B19" s="5"/>
      <c r="C19" s="12" t="s">
        <v>17</v>
      </c>
      <c r="D19" s="5"/>
      <c r="E19" s="5"/>
      <c r="F19" s="5"/>
      <c r="G19" s="171"/>
    </row>
    <row r="20" spans="1:7" ht="28.5" customHeight="1" x14ac:dyDescent="0.2">
      <c r="A20" s="206"/>
      <c r="B20" s="5"/>
      <c r="C20" s="12" t="s">
        <v>18</v>
      </c>
      <c r="D20" s="5"/>
      <c r="E20" s="5"/>
      <c r="F20" s="5"/>
      <c r="G20" s="171"/>
    </row>
    <row r="21" spans="1:7" x14ac:dyDescent="0.2">
      <c r="A21" s="171" t="s">
        <v>215</v>
      </c>
      <c r="B21" s="206" t="s">
        <v>73</v>
      </c>
      <c r="C21" s="206"/>
      <c r="D21" s="5"/>
      <c r="E21" s="5"/>
      <c r="F21" s="5"/>
      <c r="G21" s="171"/>
    </row>
    <row r="22" spans="1:7" ht="25.5" x14ac:dyDescent="0.2">
      <c r="A22" s="206"/>
      <c r="B22" s="100" t="s">
        <v>224</v>
      </c>
      <c r="C22" s="12" t="s">
        <v>43</v>
      </c>
      <c r="D22" s="5"/>
      <c r="E22" s="5"/>
      <c r="F22" s="5"/>
      <c r="G22" s="171"/>
    </row>
    <row r="23" spans="1:7" x14ac:dyDescent="0.2">
      <c r="A23" s="206"/>
      <c r="B23" s="12"/>
      <c r="C23" s="12" t="s">
        <v>16</v>
      </c>
      <c r="D23" s="5">
        <v>79061.899999999994</v>
      </c>
      <c r="E23" s="5">
        <v>79061.899999999994</v>
      </c>
      <c r="F23" s="5">
        <v>100</v>
      </c>
      <c r="G23" s="171"/>
    </row>
    <row r="24" spans="1:7" x14ac:dyDescent="0.2">
      <c r="A24" s="206"/>
      <c r="B24" s="12"/>
      <c r="C24" s="12" t="s">
        <v>17</v>
      </c>
      <c r="D24" s="5"/>
      <c r="E24" s="5"/>
      <c r="F24" s="5"/>
      <c r="G24" s="171"/>
    </row>
    <row r="25" spans="1:7" x14ac:dyDescent="0.2">
      <c r="A25" s="206"/>
      <c r="B25" s="12"/>
      <c r="C25" s="12" t="s">
        <v>18</v>
      </c>
      <c r="D25" s="5"/>
      <c r="E25" s="5"/>
      <c r="F25" s="5"/>
      <c r="G25" s="171"/>
    </row>
    <row r="26" spans="1:7" x14ac:dyDescent="0.2">
      <c r="A26" s="171" t="s">
        <v>218</v>
      </c>
      <c r="B26" s="171" t="s">
        <v>74</v>
      </c>
      <c r="C26" s="206"/>
      <c r="D26" s="89">
        <f>SUM(D27:D30)</f>
        <v>136252.5</v>
      </c>
      <c r="E26" s="99">
        <f>SUM(E27:E30)</f>
        <v>136252.5</v>
      </c>
      <c r="F26" s="89"/>
      <c r="G26" s="90" t="s">
        <v>44</v>
      </c>
    </row>
    <row r="27" spans="1:7" x14ac:dyDescent="0.2">
      <c r="A27" s="206"/>
      <c r="B27" s="206" t="s">
        <v>43</v>
      </c>
      <c r="C27" s="206"/>
      <c r="D27" s="13"/>
      <c r="E27" s="89"/>
      <c r="F27" s="89"/>
      <c r="G27" s="90" t="s">
        <v>44</v>
      </c>
    </row>
    <row r="28" spans="1:7" x14ac:dyDescent="0.2">
      <c r="A28" s="206"/>
      <c r="B28" s="206" t="s">
        <v>16</v>
      </c>
      <c r="C28" s="206"/>
      <c r="D28" s="89">
        <f>D13</f>
        <v>136252.5</v>
      </c>
      <c r="E28" s="99">
        <f>E13</f>
        <v>136252.5</v>
      </c>
      <c r="F28" s="89"/>
      <c r="G28" s="90" t="s">
        <v>44</v>
      </c>
    </row>
    <row r="29" spans="1:7" x14ac:dyDescent="0.2">
      <c r="A29" s="206"/>
      <c r="B29" s="206" t="s">
        <v>17</v>
      </c>
      <c r="C29" s="206"/>
      <c r="D29" s="13"/>
      <c r="E29" s="89"/>
      <c r="F29" s="89"/>
      <c r="G29" s="90" t="s">
        <v>44</v>
      </c>
    </row>
    <row r="30" spans="1:7" x14ac:dyDescent="0.2">
      <c r="A30" s="206"/>
      <c r="B30" s="206" t="s">
        <v>18</v>
      </c>
      <c r="C30" s="206"/>
      <c r="D30" s="13"/>
      <c r="E30" s="89"/>
      <c r="F30" s="89"/>
      <c r="G30" s="90" t="s">
        <v>44</v>
      </c>
    </row>
    <row r="31" spans="1:7" ht="27" customHeight="1" x14ac:dyDescent="0.2">
      <c r="A31" s="171" t="s">
        <v>154</v>
      </c>
      <c r="B31" s="206"/>
      <c r="C31" s="206"/>
      <c r="D31" s="206"/>
      <c r="E31" s="206"/>
      <c r="F31" s="206"/>
      <c r="G31" s="206"/>
    </row>
    <row r="32" spans="1:7" x14ac:dyDescent="0.2">
      <c r="A32" s="171" t="s">
        <v>216</v>
      </c>
      <c r="B32" s="206" t="s">
        <v>73</v>
      </c>
      <c r="C32" s="206"/>
      <c r="D32" s="5"/>
      <c r="E32" s="5"/>
      <c r="F32" s="5"/>
      <c r="G32" s="208" t="s">
        <v>225</v>
      </c>
    </row>
    <row r="33" spans="1:7" ht="25.5" x14ac:dyDescent="0.2">
      <c r="A33" s="206"/>
      <c r="B33" s="100" t="s">
        <v>224</v>
      </c>
      <c r="C33" s="12" t="s">
        <v>43</v>
      </c>
      <c r="D33" s="5"/>
      <c r="E33" s="5"/>
      <c r="F33" s="5"/>
      <c r="G33" s="208"/>
    </row>
    <row r="34" spans="1:7" x14ac:dyDescent="0.2">
      <c r="A34" s="206"/>
      <c r="B34" s="12"/>
      <c r="C34" s="12" t="s">
        <v>16</v>
      </c>
      <c r="D34" s="5"/>
      <c r="E34" s="5"/>
      <c r="F34" s="5"/>
      <c r="G34" s="208"/>
    </row>
    <row r="35" spans="1:7" x14ac:dyDescent="0.2">
      <c r="A35" s="206"/>
      <c r="B35" s="12"/>
      <c r="C35" s="12" t="s">
        <v>17</v>
      </c>
      <c r="D35" s="5">
        <v>300</v>
      </c>
      <c r="E35" s="5">
        <v>66.099999999999994</v>
      </c>
      <c r="F35" s="5">
        <v>22</v>
      </c>
      <c r="G35" s="208"/>
    </row>
    <row r="36" spans="1:7" x14ac:dyDescent="0.2">
      <c r="A36" s="206"/>
      <c r="B36" s="12"/>
      <c r="C36" s="12" t="s">
        <v>18</v>
      </c>
      <c r="D36" s="5"/>
      <c r="E36" s="5"/>
      <c r="F36" s="5"/>
      <c r="G36" s="208"/>
    </row>
    <row r="37" spans="1:7" x14ac:dyDescent="0.2">
      <c r="A37" s="171" t="s">
        <v>217</v>
      </c>
      <c r="B37" s="206" t="s">
        <v>74</v>
      </c>
      <c r="C37" s="206"/>
      <c r="D37" s="89">
        <f>SUM(D38:D41)</f>
        <v>300</v>
      </c>
      <c r="E37" s="99">
        <f>SUM(E38:E41)</f>
        <v>66.099999999999994</v>
      </c>
      <c r="F37" s="89"/>
      <c r="G37" s="90" t="s">
        <v>44</v>
      </c>
    </row>
    <row r="38" spans="1:7" x14ac:dyDescent="0.2">
      <c r="A38" s="206"/>
      <c r="B38" s="206" t="s">
        <v>43</v>
      </c>
      <c r="C38" s="206"/>
      <c r="D38" s="13"/>
      <c r="E38" s="89"/>
      <c r="F38" s="89"/>
      <c r="G38" s="90" t="s">
        <v>44</v>
      </c>
    </row>
    <row r="39" spans="1:7" x14ac:dyDescent="0.2">
      <c r="A39" s="206"/>
      <c r="B39" s="206" t="s">
        <v>16</v>
      </c>
      <c r="C39" s="206"/>
      <c r="D39" s="89"/>
      <c r="E39" s="89"/>
      <c r="F39" s="89"/>
      <c r="G39" s="105" t="s">
        <v>44</v>
      </c>
    </row>
    <row r="40" spans="1:7" x14ac:dyDescent="0.2">
      <c r="A40" s="206"/>
      <c r="B40" s="206" t="s">
        <v>17</v>
      </c>
      <c r="C40" s="206"/>
      <c r="D40" s="13">
        <f>D35</f>
        <v>300</v>
      </c>
      <c r="E40" s="13">
        <f>E35</f>
        <v>66.099999999999994</v>
      </c>
      <c r="F40" s="89"/>
      <c r="G40" s="90" t="s">
        <v>44</v>
      </c>
    </row>
    <row r="41" spans="1:7" x14ac:dyDescent="0.2">
      <c r="A41" s="206"/>
      <c r="B41" s="206" t="s">
        <v>18</v>
      </c>
      <c r="C41" s="206"/>
      <c r="D41" s="13"/>
      <c r="E41" s="89"/>
      <c r="F41" s="89"/>
      <c r="G41" s="90" t="s">
        <v>44</v>
      </c>
    </row>
    <row r="42" spans="1:7" ht="38.25" customHeight="1" x14ac:dyDescent="0.2">
      <c r="A42" s="171" t="s">
        <v>161</v>
      </c>
      <c r="B42" s="206"/>
      <c r="C42" s="206"/>
      <c r="D42" s="206"/>
      <c r="E42" s="206"/>
      <c r="F42" s="206"/>
      <c r="G42" s="206"/>
    </row>
    <row r="43" spans="1:7" x14ac:dyDescent="0.2">
      <c r="A43" s="171" t="s">
        <v>162</v>
      </c>
      <c r="B43" s="206" t="s">
        <v>73</v>
      </c>
      <c r="C43" s="206"/>
      <c r="D43" s="5"/>
      <c r="E43" s="5"/>
      <c r="F43" s="5"/>
      <c r="G43" s="171"/>
    </row>
    <row r="44" spans="1:7" ht="25.5" x14ac:dyDescent="0.2">
      <c r="A44" s="206"/>
      <c r="B44" s="100" t="s">
        <v>224</v>
      </c>
      <c r="C44" s="12" t="s">
        <v>43</v>
      </c>
      <c r="D44" s="5"/>
      <c r="E44" s="5"/>
      <c r="F44" s="5"/>
      <c r="G44" s="171"/>
    </row>
    <row r="45" spans="1:7" x14ac:dyDescent="0.2">
      <c r="A45" s="206"/>
      <c r="B45" s="12"/>
      <c r="C45" s="12" t="s">
        <v>16</v>
      </c>
      <c r="D45" s="5"/>
      <c r="E45" s="5"/>
      <c r="F45" s="5"/>
      <c r="G45" s="171"/>
    </row>
    <row r="46" spans="1:7" x14ac:dyDescent="0.2">
      <c r="A46" s="206"/>
      <c r="B46" s="12"/>
      <c r="C46" s="12" t="s">
        <v>17</v>
      </c>
      <c r="D46" s="5">
        <v>809.4</v>
      </c>
      <c r="E46" s="5">
        <v>809.4</v>
      </c>
      <c r="F46" s="5"/>
      <c r="G46" s="171"/>
    </row>
    <row r="47" spans="1:7" x14ac:dyDescent="0.2">
      <c r="A47" s="206"/>
      <c r="B47" s="12"/>
      <c r="C47" s="12" t="s">
        <v>18</v>
      </c>
      <c r="D47" s="5"/>
      <c r="E47" s="5"/>
      <c r="F47" s="5"/>
      <c r="G47" s="171"/>
    </row>
    <row r="48" spans="1:7" x14ac:dyDescent="0.2">
      <c r="A48" s="171" t="s">
        <v>220</v>
      </c>
      <c r="B48" s="206" t="s">
        <v>74</v>
      </c>
      <c r="C48" s="206"/>
      <c r="D48" s="5">
        <f>SUM(D49,D50:D52)</f>
        <v>809.4</v>
      </c>
      <c r="E48" s="99">
        <f>SUM(E49,E50:E52)</f>
        <v>809.4</v>
      </c>
      <c r="F48" s="5"/>
      <c r="G48" s="6" t="s">
        <v>44</v>
      </c>
    </row>
    <row r="49" spans="1:7" x14ac:dyDescent="0.2">
      <c r="A49" s="206"/>
      <c r="B49" s="206" t="s">
        <v>43</v>
      </c>
      <c r="C49" s="206"/>
      <c r="D49" s="13"/>
      <c r="E49" s="5"/>
      <c r="F49" s="5"/>
      <c r="G49" s="6" t="s">
        <v>44</v>
      </c>
    </row>
    <row r="50" spans="1:7" x14ac:dyDescent="0.2">
      <c r="A50" s="206"/>
      <c r="B50" s="206" t="s">
        <v>16</v>
      </c>
      <c r="C50" s="206"/>
      <c r="D50" s="5"/>
      <c r="E50" s="5"/>
      <c r="F50" s="5"/>
      <c r="G50" s="6" t="s">
        <v>44</v>
      </c>
    </row>
    <row r="51" spans="1:7" x14ac:dyDescent="0.2">
      <c r="A51" s="206"/>
      <c r="B51" s="206" t="s">
        <v>17</v>
      </c>
      <c r="C51" s="206"/>
      <c r="D51" s="13">
        <f>D46</f>
        <v>809.4</v>
      </c>
      <c r="E51" s="13">
        <f>E46</f>
        <v>809.4</v>
      </c>
      <c r="F51" s="5"/>
      <c r="G51" s="6" t="s">
        <v>44</v>
      </c>
    </row>
    <row r="52" spans="1:7" x14ac:dyDescent="0.2">
      <c r="A52" s="206"/>
      <c r="B52" s="206" t="s">
        <v>18</v>
      </c>
      <c r="C52" s="206"/>
      <c r="D52" s="13"/>
      <c r="E52" s="5"/>
      <c r="F52" s="5"/>
      <c r="G52" s="6" t="s">
        <v>44</v>
      </c>
    </row>
    <row r="53" spans="1:7" x14ac:dyDescent="0.2">
      <c r="A53" s="171" t="s">
        <v>219</v>
      </c>
      <c r="B53" s="206" t="s">
        <v>74</v>
      </c>
      <c r="C53" s="206"/>
      <c r="D53" s="5">
        <f>SUM(D54:D57)</f>
        <v>137361.9</v>
      </c>
      <c r="E53" s="99">
        <f>SUM(E54:E57)</f>
        <v>137128</v>
      </c>
      <c r="F53" s="5"/>
      <c r="G53" s="6" t="s">
        <v>44</v>
      </c>
    </row>
    <row r="54" spans="1:7" x14ac:dyDescent="0.2">
      <c r="A54" s="206"/>
      <c r="B54" s="206" t="s">
        <v>43</v>
      </c>
      <c r="C54" s="206"/>
      <c r="D54" s="99"/>
      <c r="E54" s="5"/>
      <c r="F54" s="5"/>
      <c r="G54" s="6" t="s">
        <v>44</v>
      </c>
    </row>
    <row r="55" spans="1:7" x14ac:dyDescent="0.2">
      <c r="A55" s="206"/>
      <c r="B55" s="206" t="s">
        <v>16</v>
      </c>
      <c r="C55" s="206"/>
      <c r="D55" s="99">
        <f>SUM(D26)</f>
        <v>136252.5</v>
      </c>
      <c r="E55" s="99">
        <f>SUM(E28)</f>
        <v>136252.5</v>
      </c>
      <c r="F55" s="5"/>
      <c r="G55" s="6" t="s">
        <v>44</v>
      </c>
    </row>
    <row r="56" spans="1:7" x14ac:dyDescent="0.2">
      <c r="A56" s="206"/>
      <c r="B56" s="206" t="s">
        <v>17</v>
      </c>
      <c r="C56" s="206"/>
      <c r="D56" s="99">
        <f>SUM(D40,D46)</f>
        <v>1109.4000000000001</v>
      </c>
      <c r="E56" s="99">
        <f>SUM(E40,E46)</f>
        <v>875.5</v>
      </c>
      <c r="F56" s="5"/>
      <c r="G56" s="6" t="s">
        <v>44</v>
      </c>
    </row>
    <row r="57" spans="1:7" x14ac:dyDescent="0.2">
      <c r="A57" s="206"/>
      <c r="B57" s="206" t="s">
        <v>18</v>
      </c>
      <c r="C57" s="206"/>
      <c r="D57" s="99"/>
      <c r="E57" s="5"/>
      <c r="F57" s="5"/>
      <c r="G57" s="6" t="s">
        <v>44</v>
      </c>
    </row>
    <row r="58" spans="1:7" x14ac:dyDescent="0.2">
      <c r="A58" s="206" t="s">
        <v>48</v>
      </c>
      <c r="B58" s="206" t="s">
        <v>74</v>
      </c>
      <c r="C58" s="206"/>
      <c r="D58" s="99">
        <f>D53</f>
        <v>137361.9</v>
      </c>
      <c r="E58" s="99">
        <f>E53</f>
        <v>137128</v>
      </c>
      <c r="F58" s="5"/>
      <c r="G58" s="6" t="s">
        <v>44</v>
      </c>
    </row>
    <row r="59" spans="1:7" x14ac:dyDescent="0.2">
      <c r="A59" s="206"/>
      <c r="B59" s="206" t="s">
        <v>43</v>
      </c>
      <c r="C59" s="206"/>
      <c r="D59" s="99"/>
      <c r="E59" s="5"/>
      <c r="F59" s="5"/>
      <c r="G59" s="6" t="s">
        <v>44</v>
      </c>
    </row>
    <row r="60" spans="1:7" x14ac:dyDescent="0.2">
      <c r="A60" s="206"/>
      <c r="B60" s="206" t="s">
        <v>46</v>
      </c>
      <c r="C60" s="206"/>
      <c r="D60" s="99">
        <f>D55</f>
        <v>136252.5</v>
      </c>
      <c r="E60" s="99">
        <f>E55</f>
        <v>136252.5</v>
      </c>
      <c r="F60" s="5"/>
      <c r="G60" s="6" t="s">
        <v>44</v>
      </c>
    </row>
    <row r="61" spans="1:7" x14ac:dyDescent="0.2">
      <c r="A61" s="206"/>
      <c r="B61" s="206" t="s">
        <v>17</v>
      </c>
      <c r="C61" s="206"/>
      <c r="D61" s="99">
        <f>D56</f>
        <v>1109.4000000000001</v>
      </c>
      <c r="E61" s="99">
        <f>E56</f>
        <v>875.5</v>
      </c>
      <c r="F61" s="5"/>
      <c r="G61" s="6" t="s">
        <v>44</v>
      </c>
    </row>
    <row r="62" spans="1:7" x14ac:dyDescent="0.2">
      <c r="A62" s="206"/>
      <c r="B62" s="206" t="s">
        <v>18</v>
      </c>
      <c r="C62" s="206"/>
      <c r="D62" s="99"/>
      <c r="E62" s="5"/>
      <c r="F62" s="5"/>
      <c r="G62" s="6" t="s">
        <v>44</v>
      </c>
    </row>
    <row r="64" spans="1:7" x14ac:dyDescent="0.2">
      <c r="A64" s="1" t="s">
        <v>221</v>
      </c>
    </row>
    <row r="65" spans="1:7" x14ac:dyDescent="0.2">
      <c r="A65" s="10"/>
      <c r="B65" s="11"/>
      <c r="C65" s="11"/>
    </row>
    <row r="67" spans="1:7" ht="48.75" customHeight="1" x14ac:dyDescent="0.25">
      <c r="A67" s="207" t="s">
        <v>76</v>
      </c>
      <c r="B67" s="118"/>
      <c r="C67" s="118"/>
      <c r="D67" s="118"/>
      <c r="E67" s="118"/>
      <c r="F67" s="118"/>
      <c r="G67" s="118"/>
    </row>
  </sheetData>
  <mergeCells count="57">
    <mergeCell ref="A11:A15"/>
    <mergeCell ref="G4:G6"/>
    <mergeCell ref="A4:A6"/>
    <mergeCell ref="B4:B6"/>
    <mergeCell ref="C4:C6"/>
    <mergeCell ref="D4:F4"/>
    <mergeCell ref="D5:F5"/>
    <mergeCell ref="A8:G8"/>
    <mergeCell ref="A9:G9"/>
    <mergeCell ref="A10:G10"/>
    <mergeCell ref="B11:C11"/>
    <mergeCell ref="G11:G15"/>
    <mergeCell ref="A16:A20"/>
    <mergeCell ref="B16:C16"/>
    <mergeCell ref="G16:G20"/>
    <mergeCell ref="A32:A36"/>
    <mergeCell ref="B32:C32"/>
    <mergeCell ref="G32:G36"/>
    <mergeCell ref="A21:A25"/>
    <mergeCell ref="B21:C21"/>
    <mergeCell ref="G21:G25"/>
    <mergeCell ref="A31:G31"/>
    <mergeCell ref="A26:A30"/>
    <mergeCell ref="B26:C26"/>
    <mergeCell ref="B27:C27"/>
    <mergeCell ref="B28:C28"/>
    <mergeCell ref="B29:C29"/>
    <mergeCell ref="B30:C30"/>
    <mergeCell ref="A42:G42"/>
    <mergeCell ref="A43:A47"/>
    <mergeCell ref="B43:C43"/>
    <mergeCell ref="G43:G47"/>
    <mergeCell ref="A37:A41"/>
    <mergeCell ref="B37:C37"/>
    <mergeCell ref="B38:C38"/>
    <mergeCell ref="B39:C39"/>
    <mergeCell ref="B40:C40"/>
    <mergeCell ref="B41:C41"/>
    <mergeCell ref="A67:G67"/>
    <mergeCell ref="A58:A62"/>
    <mergeCell ref="B58:C58"/>
    <mergeCell ref="B59:C59"/>
    <mergeCell ref="B60:C60"/>
    <mergeCell ref="B61:C61"/>
    <mergeCell ref="B62:C62"/>
    <mergeCell ref="A48:A52"/>
    <mergeCell ref="A53:A57"/>
    <mergeCell ref="B53:C53"/>
    <mergeCell ref="B54:C54"/>
    <mergeCell ref="B55:C55"/>
    <mergeCell ref="B56:C56"/>
    <mergeCell ref="B57:C57"/>
    <mergeCell ref="B48:C48"/>
    <mergeCell ref="B49:C49"/>
    <mergeCell ref="B50:C50"/>
    <mergeCell ref="B51:C51"/>
    <mergeCell ref="B52:C52"/>
  </mergeCells>
  <phoneticPr fontId="16" type="noConversion"/>
  <pageMargins left="0.7" right="0.7" top="0.75" bottom="0.75" header="0.3" footer="0.3"/>
  <pageSetup paperSize="9" scale="86" orientation="landscape" r:id="rId1"/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9</vt:i4>
      </vt:variant>
    </vt:vector>
  </HeadingPairs>
  <TitlesOfParts>
    <vt:vector size="23" baseType="lpstr">
      <vt:lpstr>Таб.1 прил.2</vt:lpstr>
      <vt:lpstr>Таб.2 прил.2</vt:lpstr>
      <vt:lpstr>Таб.3 прил.2</vt:lpstr>
      <vt:lpstr>Таб.4 прил.2</vt:lpstr>
      <vt:lpstr>Таб.5 прил.2</vt:lpstr>
      <vt:lpstr>Таб.1 прил.4</vt:lpstr>
      <vt:lpstr>Таб.2 прил.4</vt:lpstr>
      <vt:lpstr>Таб.1 прил.5</vt:lpstr>
      <vt:lpstr>Таб.2 прил.5</vt:lpstr>
      <vt:lpstr>Таб.3 прил.5</vt:lpstr>
      <vt:lpstr>Таб.1 прил.6</vt:lpstr>
      <vt:lpstr>Таб.4 прил.6</vt:lpstr>
      <vt:lpstr>Таб.5 прил.6</vt:lpstr>
      <vt:lpstr>Лист1</vt:lpstr>
      <vt:lpstr>'Таб.3 прил.2'!Заголовки_для_печати</vt:lpstr>
      <vt:lpstr>'Таб.1 прил.2'!Область_печати</vt:lpstr>
      <vt:lpstr>'Таб.1 прил.4'!Область_печати</vt:lpstr>
      <vt:lpstr>'Таб.1 прил.5'!Область_печати</vt:lpstr>
      <vt:lpstr>'Таб.2 прил.2'!Область_печати</vt:lpstr>
      <vt:lpstr>'Таб.2 прил.5'!Область_печати</vt:lpstr>
      <vt:lpstr>'Таб.4 прил.2'!Область_печати</vt:lpstr>
      <vt:lpstr>'Таб.4 прил.6'!Область_печати</vt:lpstr>
      <vt:lpstr>'Таб.5 прил.2'!Область_печати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30-kab</dc:creator>
  <cp:lastModifiedBy>comp</cp:lastModifiedBy>
  <cp:lastPrinted>2021-11-24T04:53:25Z</cp:lastPrinted>
  <dcterms:created xsi:type="dcterms:W3CDTF">2015-09-04T05:14:26Z</dcterms:created>
  <dcterms:modified xsi:type="dcterms:W3CDTF">2021-11-24T09:58:22Z</dcterms:modified>
</cp:coreProperties>
</file>